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2o01.corp.rpra.ca\rpra\Compliance\EEE\"/>
    </mc:Choice>
  </mc:AlternateContent>
  <xr:revisionPtr revIDLastSave="0" documentId="8_{9A09E033-07C0-4066-AE93-36189C1A759E}" xr6:coauthVersionLast="46" xr6:coauthVersionMax="46" xr10:uidLastSave="{00000000-0000-0000-0000-000000000000}"/>
  <bookViews>
    <workbookView xWindow="-108" yWindow="-108" windowWidth="23256" windowHeight="12576" firstSheet="2" activeTab="2" xr2:uid="{783E457F-2099-4AEC-BB9F-FAFB2263E0C6}"/>
  </bookViews>
  <sheets>
    <sheet name="Single-Use Battery" sheetId="1" state="hidden" r:id="rId1"/>
    <sheet name="Single-Use Battery (2)" sheetId="2" state="hidden" r:id="rId2"/>
    <sheet name="EEE Reductions" sheetId="3" r:id="rId3"/>
    <sheet name="Password Protecti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3" l="1"/>
  <c r="F59" i="3"/>
  <c r="F60" i="3"/>
  <c r="F61" i="3"/>
  <c r="F62" i="3"/>
  <c r="F63" i="3"/>
  <c r="F64" i="3"/>
  <c r="F65" i="3"/>
  <c r="F66" i="3"/>
  <c r="F67" i="3"/>
  <c r="D32" i="3"/>
  <c r="D24" i="3" l="1"/>
  <c r="D28" i="3" l="1"/>
  <c r="E82" i="3"/>
  <c r="F76" i="3" l="1"/>
  <c r="E84" i="3" s="1"/>
  <c r="F51" i="3"/>
  <c r="F52" i="3"/>
  <c r="F53" i="3"/>
  <c r="F54" i="3"/>
  <c r="F55" i="3"/>
  <c r="F56" i="3"/>
  <c r="F57" i="3"/>
  <c r="F49" i="3"/>
  <c r="F50" i="3"/>
  <c r="F68" i="3" s="1"/>
  <c r="F48" i="3"/>
  <c r="E83" i="3" l="1"/>
  <c r="E85" i="3" s="1"/>
  <c r="J8" i="2"/>
  <c r="J22" i="2" s="1"/>
  <c r="I8" i="2"/>
  <c r="I22" i="2"/>
  <c r="H22" i="2"/>
  <c r="G22" i="2"/>
  <c r="C8" i="2"/>
  <c r="C99" i="3" l="1"/>
  <c r="C93" i="3"/>
  <c r="E95" i="3" s="1"/>
  <c r="H22" i="1"/>
  <c r="F22" i="1"/>
  <c r="E22" i="1"/>
  <c r="C8" i="1" l="1"/>
  <c r="G22" i="1" s="1"/>
</calcChain>
</file>

<file path=xl/sharedStrings.xml><?xml version="1.0" encoding="utf-8"?>
<sst xmlns="http://schemas.openxmlformats.org/spreadsheetml/2006/main" count="84" uniqueCount="62">
  <si>
    <t>Explain how did you calculate the post -consumer recycled content in your supply data</t>
  </si>
  <si>
    <t>Provide explanation here</t>
  </si>
  <si>
    <t>ONLE FOR SU AND ANOTHER FOR RB</t>
  </si>
  <si>
    <t>Note: The producer may only reduce the management requirement by a maximum of 50 per cent.</t>
  </si>
  <si>
    <t>management requirement</t>
  </si>
  <si>
    <t>Current management requirement</t>
  </si>
  <si>
    <t>New Management requirement</t>
  </si>
  <si>
    <t>Enter your current management requirement</t>
  </si>
  <si>
    <t>REDUCTION: 
2018 Total weight without recycled content</t>
  </si>
  <si>
    <t>REDUCTION: 
2019 Total weight without recycled content</t>
  </si>
  <si>
    <t>Total</t>
  </si>
  <si>
    <t>Sku</t>
  </si>
  <si>
    <t>2018 Reported weight (kgs)</t>
  </si>
  <si>
    <t>2019 Reported weight (kgs)</t>
  </si>
  <si>
    <t>Weight of post-consumer recycled content (kgs)</t>
  </si>
  <si>
    <r>
      <t xml:space="preserve">Weight of Battery </t>
    </r>
    <r>
      <rPr>
        <b/>
        <sz val="11"/>
        <color theme="5" tint="-0.249977111117893"/>
        <rFont val="Calibri"/>
        <family val="2"/>
        <scheme val="minor"/>
      </rPr>
      <t>(kgs)</t>
    </r>
  </si>
  <si>
    <t>2018 Supplied Units</t>
  </si>
  <si>
    <t>2019 Supplied Units</t>
  </si>
  <si>
    <t xml:space="preserve">Total reduction to be applied </t>
  </si>
  <si>
    <t>Total weight to be reduced from supply data (kgs)</t>
  </si>
  <si>
    <t>2. Reductions</t>
  </si>
  <si>
    <t xml:space="preserve">2.1 Post-Consumer Recycled Content </t>
  </si>
  <si>
    <t>2.2 Manufacturer’s Warranty</t>
  </si>
  <si>
    <t>2.3 Repair</t>
  </si>
  <si>
    <t>New minimum management requirement (kgs)</t>
  </si>
  <si>
    <t>Years of Warranty</t>
  </si>
  <si>
    <t>ITT/AV Reduction of Management Requirement Application</t>
  </si>
  <si>
    <t xml:space="preserve">This form is to be used when applying reductions to a producer's management requirement as per Section 18 of the EEE Regulation. </t>
  </si>
  <si>
    <t>3. Total Reductions to 2018 Supply Data</t>
  </si>
  <si>
    <t>Total Post-Consumer Recycled Content Reduction (kgs)</t>
  </si>
  <si>
    <t>Total Manufacturer’s Warranty Reduction (kgs)</t>
  </si>
  <si>
    <t>Total Repair Reduction (kgs)</t>
  </si>
  <si>
    <t xml:space="preserve">ATTENTION: It is an offence to submit false or misleading information to the Authority. </t>
  </si>
  <si>
    <r>
      <t>Total Weight of Post-Consumer Recycled Content in</t>
    </r>
    <r>
      <rPr>
        <b/>
        <sz val="11"/>
        <color theme="1"/>
        <rFont val="Calibri"/>
        <family val="2"/>
        <scheme val="minor"/>
      </rPr>
      <t xml:space="preserve"> Batteries</t>
    </r>
    <r>
      <rPr>
        <sz val="11"/>
        <color theme="1"/>
        <rFont val="Calibri"/>
        <family val="2"/>
        <scheme val="minor"/>
      </rPr>
      <t xml:space="preserve"> Supplied in ITT/AV products in 2018 (kgs)</t>
    </r>
  </si>
  <si>
    <t xml:space="preserve">Reduction to be applied </t>
  </si>
  <si>
    <t>Total Weight of Reductions  (kgs)</t>
  </si>
  <si>
    <t>Based on the information you provided above, your newly calculated minimum management requirement for information technology, telecommunications and audio visual equipment from January 1, 2021 to December 31, 2021 is:</t>
  </si>
  <si>
    <t>EEE-Verification-and-Audit-Procedure</t>
  </si>
  <si>
    <t>RPRA Registry Fees (calculated based on reduced weight)</t>
  </si>
  <si>
    <t>Enter your total 2018 supply weight prior to any reductions below:</t>
  </si>
  <si>
    <t>1. Supply Data:</t>
  </si>
  <si>
    <t>Reduction of Management Requirement (%)</t>
  </si>
  <si>
    <t>How to add password protection to your registration form</t>
  </si>
  <si>
    <t>Step 1: click on “File” tab of the spreadsheet and then on “Info”</t>
  </si>
  <si>
    <t>Step 2: Click on “Protect Workbook” and select “Encrypt with Password”</t>
  </si>
  <si>
    <t>Step 3: Enter your new password, click on “ok” and then save the file</t>
  </si>
  <si>
    <t>Step 4: Close the file, re-open it and verify that it asks you for the password you just assigned</t>
  </si>
  <si>
    <t>4. Allowable Reductions</t>
  </si>
  <si>
    <t>kg</t>
  </si>
  <si>
    <t>Please return the completed spreadsheet by email to registry@rpra.ca. You must retain a copy of the completed Excel Reduction Application in accordance with the Resource Recovery and Circular Economy Act, 2016 and accompanying regulations. 
It is the producer's responsibility to safeguard their data. Please password protect this completed form and provide the password via a separate email to registry@rpra.ca.  If you do not know how to password protect a file please refer to tab "Password Protection". If you require further assistance please contact us.</t>
  </si>
  <si>
    <r>
      <t xml:space="preserve">Total Weight of Post-Consumer Recycled </t>
    </r>
    <r>
      <rPr>
        <b/>
        <sz val="11"/>
        <color theme="1"/>
        <rFont val="Calibri"/>
        <family val="2"/>
        <scheme val="minor"/>
      </rPr>
      <t>Glass</t>
    </r>
    <r>
      <rPr>
        <sz val="11"/>
        <color theme="1"/>
        <rFont val="Calibri"/>
        <family val="2"/>
        <scheme val="minor"/>
      </rPr>
      <t xml:space="preserve"> supplied in ITT/AV products in 2018 (kgs)</t>
    </r>
  </si>
  <si>
    <r>
      <t xml:space="preserve">Total Weight of Post-Consumer Recycled </t>
    </r>
    <r>
      <rPr>
        <b/>
        <sz val="11"/>
        <color theme="1"/>
        <rFont val="Calibri"/>
        <family val="2"/>
        <scheme val="minor"/>
      </rPr>
      <t>Plastic</t>
    </r>
    <r>
      <rPr>
        <sz val="11"/>
        <color theme="1"/>
        <rFont val="Calibri"/>
        <family val="2"/>
        <scheme val="minor"/>
      </rPr>
      <t xml:space="preserve"> Supplied in ITT/AV products in 2018 (kgs)</t>
    </r>
  </si>
  <si>
    <t>Weight of products supplied in 2018 with eligible warranty (kgs)</t>
  </si>
  <si>
    <t>Weight of products supplied in 2018 for which information, tools and parts remain available to the consumer at no charge (or cost recovery for tools and parts) (kgs)</t>
  </si>
  <si>
    <r>
      <t xml:space="preserve">A producer may only reduce their management requirement by a maximum of 50%, therefore </t>
    </r>
    <r>
      <rPr>
        <b/>
        <sz val="11"/>
        <color theme="1"/>
        <rFont val="Calibri"/>
        <family val="2"/>
        <scheme val="minor"/>
      </rPr>
      <t>the maximum possible amount by which you may reduce your 2021 management requirement is</t>
    </r>
    <r>
      <rPr>
        <sz val="11"/>
        <color theme="1"/>
        <rFont val="Calibri"/>
        <family val="2"/>
        <scheme val="minor"/>
      </rPr>
      <t xml:space="preserve">: </t>
    </r>
  </si>
  <si>
    <r>
      <t xml:space="preserve">Because you may reduce your management requirement by a maximum of 50%, the </t>
    </r>
    <r>
      <rPr>
        <b/>
        <sz val="11"/>
        <color theme="1"/>
        <rFont val="Calibri"/>
        <family val="2"/>
        <scheme val="minor"/>
      </rPr>
      <t>maximum possible amount by which you may reduce your 2018 supply data is</t>
    </r>
    <r>
      <rPr>
        <sz val="11"/>
        <color theme="1"/>
        <rFont val="Calibri"/>
        <family val="2"/>
        <scheme val="minor"/>
      </rPr>
      <t xml:space="preserve">: </t>
    </r>
  </si>
  <si>
    <r>
      <t xml:space="preserve">Post-consumer recycled content is material that was recovered from products or packaging that was used by consumers.
Only post-consumer glass or plastic contained in ITT/AV, and post-consumer recycled content in batteries supplied in or with ITT/AV, can count towards a reduction to a producer’s management requirement.
Producers that used post-consumer recycled (PCR) content in their products can reduce their reported supply weight by the weight of that recycled content, in each year it was used in the ITT/AV and batteries. This means that the weight of the PCR </t>
    </r>
    <r>
      <rPr>
        <b/>
        <sz val="11"/>
        <color theme="1"/>
        <rFont val="Calibri"/>
        <family val="2"/>
        <scheme val="minor"/>
      </rPr>
      <t>you used in products supplied in 2018</t>
    </r>
    <r>
      <rPr>
        <sz val="11"/>
        <color theme="1"/>
        <rFont val="Calibri"/>
        <family val="2"/>
        <scheme val="minor"/>
      </rPr>
      <t xml:space="preserve"> can be used to reduce your reported 2018 supply. </t>
    </r>
  </si>
  <si>
    <r>
      <t xml:space="preserve">Reductions to a producers management requirement must be verified in accordance with RPRA’s EEE Verification and Audit Registry Procedure. </t>
    </r>
    <r>
      <rPr>
        <b/>
        <sz val="11"/>
        <color theme="1"/>
        <rFont val="Calibri"/>
        <family val="2"/>
        <scheme val="minor"/>
      </rPr>
      <t>However, verification in accordance with the EEE Verification and Audit Registry Procedure in 2020 and 2021 is not required.</t>
    </r>
    <r>
      <rPr>
        <sz val="11"/>
        <color theme="1"/>
        <rFont val="Calibri"/>
        <family val="2"/>
        <scheme val="minor"/>
      </rPr>
      <t xml:space="preserve"> This does not reduce the obligation of a producer to report accurate data. It also does not limit the ability of a Compliance Officer to review the data and related records for the purpose of ensuring compliance. 
You can refer to the EEE Verification and Audit Procedure here:</t>
    </r>
  </si>
  <si>
    <t>Please enter below the applicable information to your business. All data must be accurately reported.</t>
  </si>
  <si>
    <r>
      <t xml:space="preserve">For this reduction, the warranty must cover the ongoing functionality of the equipment supplied in 2018 </t>
    </r>
    <r>
      <rPr>
        <b/>
        <sz val="11"/>
        <color theme="1"/>
        <rFont val="Calibri"/>
        <family val="2"/>
        <scheme val="minor"/>
      </rPr>
      <t>for at least one year beyond the first year after purchase</t>
    </r>
    <r>
      <rPr>
        <sz val="11"/>
        <color theme="1"/>
        <rFont val="Calibri"/>
        <family val="2"/>
        <scheme val="minor"/>
      </rPr>
      <t xml:space="preserve">.
The warranty must also have been made available at </t>
    </r>
    <r>
      <rPr>
        <b/>
        <sz val="11"/>
        <color theme="1"/>
        <rFont val="Calibri"/>
        <family val="2"/>
        <scheme val="minor"/>
      </rPr>
      <t xml:space="preserve">no additional charge.
</t>
    </r>
    <r>
      <rPr>
        <sz val="11"/>
        <color theme="1"/>
        <rFont val="Calibri"/>
        <family val="2"/>
        <scheme val="minor"/>
      </rPr>
      <t xml:space="preserve">Producers can reduce the 2018 supply weight of ITT/AV covered by such a warranty by 5% for each full calendar year the warranty is provided beyond the first year after purchase. All warranties must be for a set number of years. If you offered a lifetime warranty, you must determine the number of years for which that warranty is valid. 
</t>
    </r>
  </si>
  <si>
    <r>
      <t xml:space="preserve">For this reduction, information regarding repair must be available to the consumer at no charge </t>
    </r>
    <r>
      <rPr>
        <b/>
        <sz val="11"/>
        <color theme="1"/>
        <rFont val="Calibri"/>
        <family val="2"/>
        <scheme val="minor"/>
      </rPr>
      <t xml:space="preserve">and </t>
    </r>
    <r>
      <rPr>
        <sz val="11"/>
        <color theme="1"/>
        <rFont val="Calibri"/>
        <family val="2"/>
        <scheme val="minor"/>
      </rPr>
      <t>tools and parts must be available at no charge or on a cost recovery basis.
Information, tools and parts must also remain available to the consumer at the time the producer is reporting that supply data. For example, repair information, tools and parts for products supplied in 2018 must still be available at the time the 2018 supply data is reported by the producer (i.e. in 2020).
For ITT/AV products supplied for which repair is reported, a producer may reduce the supply weight of those products by 10%.</t>
    </r>
  </si>
  <si>
    <t>Prior to any reductions, your management requirement (the minimum amount of ITT/AV you must ensure is collected and managed in Ontario calculated as 55% of your 2018 supply) for the 2021 performance period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</si>
</sst>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0_-;\-* #,##0_-;_-* &quot;-&quot;??_-;_-@_-"/>
    <numFmt numFmtId="167" formatCode="_-* #,##0.000_-;\-* #,##0.000_-;_-* &quot;-&quot;???_-;_-@_-"/>
  </numFmts>
  <fonts count="13" x14ac:knownFonts="1">
    <font>
      <sz val="11"/>
      <color theme="1"/>
      <name val="Calibri"/>
      <family val="2"/>
      <scheme val="minor"/>
    </font>
    <font>
      <i/>
      <sz val="11"/>
      <color theme="1"/>
      <name val="Calibri"/>
      <family val="2"/>
      <scheme val="minor"/>
    </font>
    <font>
      <sz val="11"/>
      <name val="Calibri"/>
      <family val="2"/>
      <scheme val="minor"/>
    </font>
    <font>
      <b/>
      <sz val="11"/>
      <color theme="5" tint="-0.249977111117893"/>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i/>
      <sz val="11"/>
      <color theme="1"/>
      <name val="Calibri"/>
      <family val="2"/>
      <scheme val="minor"/>
    </font>
    <font>
      <sz val="12"/>
      <color theme="1"/>
      <name val="Calibri"/>
      <family val="2"/>
      <scheme val="minor"/>
    </font>
    <font>
      <u/>
      <sz val="11"/>
      <color theme="10"/>
      <name val="Calibri"/>
      <family val="2"/>
      <scheme val="minor"/>
    </font>
    <font>
      <i/>
      <sz val="11"/>
      <color rgb="FFFF0000"/>
      <name val="Calibri"/>
      <family val="2"/>
      <scheme val="minor"/>
    </font>
    <font>
      <sz val="11"/>
      <color theme="5"/>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0" fillId="0" borderId="0" applyNumberFormat="0" applyFill="0" applyBorder="0" applyAlignment="0" applyProtection="0"/>
  </cellStyleXfs>
  <cellXfs count="95">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2" borderId="13" xfId="0" applyFill="1" applyBorder="1" applyAlignment="1">
      <alignment vertical="center" wrapText="1"/>
    </xf>
    <xf numFmtId="0"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5" fontId="0" fillId="0" borderId="0" xfId="1" applyFont="1"/>
    <xf numFmtId="0" fontId="0" fillId="3" borderId="14" xfId="0" applyFill="1" applyBorder="1"/>
    <xf numFmtId="0" fontId="2" fillId="2" borderId="2" xfId="0" applyFont="1" applyFill="1" applyBorder="1" applyAlignment="1">
      <alignment vertical="center" wrapText="1"/>
    </xf>
    <xf numFmtId="165" fontId="0" fillId="3" borderId="14" xfId="1" applyFont="1" applyFill="1" applyBorder="1"/>
    <xf numFmtId="0" fontId="5" fillId="0" borderId="0" xfId="0" applyFont="1"/>
    <xf numFmtId="0" fontId="6" fillId="0" borderId="0" xfId="0" applyFont="1"/>
    <xf numFmtId="0" fontId="0" fillId="0" borderId="8" xfId="0" applyBorder="1" applyAlignment="1">
      <alignment horizontal="center" vertical="center"/>
    </xf>
    <xf numFmtId="0" fontId="0" fillId="0" borderId="0" xfId="0" applyAlignment="1">
      <alignment horizontal="center" vertical="center" wrapText="1"/>
    </xf>
    <xf numFmtId="9" fontId="0" fillId="0" borderId="8" xfId="0" applyNumberFormat="1" applyBorder="1" applyAlignment="1">
      <alignment horizontal="center" vertical="center"/>
    </xf>
    <xf numFmtId="0" fontId="0" fillId="0" borderId="0" xfId="0" applyFill="1" applyBorder="1" applyAlignment="1">
      <alignment vertical="top" wrapText="1"/>
    </xf>
    <xf numFmtId="0" fontId="0" fillId="0" borderId="0" xfId="0" applyBorder="1" applyAlignment="1">
      <alignment horizontal="center" vertical="center"/>
    </xf>
    <xf numFmtId="0" fontId="5" fillId="2" borderId="8" xfId="0" applyFont="1" applyFill="1" applyBorder="1" applyAlignment="1">
      <alignment horizontal="center" vertical="center" wrapText="1"/>
    </xf>
    <xf numFmtId="9" fontId="0" fillId="0" borderId="8" xfId="0" applyNumberFormat="1" applyBorder="1" applyAlignment="1">
      <alignment horizontal="center" vertical="center"/>
    </xf>
    <xf numFmtId="0" fontId="0" fillId="0" borderId="8" xfId="0" applyBorder="1" applyAlignment="1">
      <alignment horizontal="center" vertical="center"/>
    </xf>
    <xf numFmtId="166" fontId="0" fillId="2" borderId="14" xfId="1" applyNumberFormat="1" applyFont="1" applyFill="1" applyBorder="1" applyAlignment="1">
      <alignment horizontal="center" vertical="center"/>
    </xf>
    <xf numFmtId="166" fontId="0" fillId="0" borderId="0" xfId="0" applyNumberFormat="1"/>
    <xf numFmtId="0" fontId="0" fillId="0" borderId="0" xfId="0" applyAlignment="1">
      <alignment vertical="center"/>
    </xf>
    <xf numFmtId="167" fontId="0" fillId="0" borderId="0" xfId="0" applyNumberFormat="1"/>
    <xf numFmtId="0" fontId="0" fillId="0" borderId="0" xfId="0" applyFill="1"/>
    <xf numFmtId="0" fontId="0" fillId="0" borderId="0" xfId="0" applyFill="1" applyBorder="1"/>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65" fontId="0" fillId="0" borderId="0" xfId="1" applyFont="1" applyFill="1" applyBorder="1" applyAlignment="1">
      <alignment horizontal="center" vertical="center"/>
    </xf>
    <xf numFmtId="0" fontId="0" fillId="0" borderId="0" xfId="0" applyFill="1" applyBorder="1" applyAlignment="1">
      <alignment horizontal="left" vertical="center"/>
    </xf>
    <xf numFmtId="167" fontId="0" fillId="0" borderId="0" xfId="0" applyNumberFormat="1" applyFill="1" applyBorder="1"/>
    <xf numFmtId="0" fontId="0" fillId="0" borderId="0" xfId="0" applyFill="1" applyAlignment="1">
      <alignment vertical="center"/>
    </xf>
    <xf numFmtId="166" fontId="0" fillId="0" borderId="8" xfId="1" applyNumberFormat="1" applyFont="1" applyBorder="1" applyAlignment="1">
      <alignment horizontal="center"/>
    </xf>
    <xf numFmtId="166" fontId="0" fillId="0" borderId="11" xfId="1" applyNumberFormat="1" applyFont="1" applyBorder="1" applyAlignment="1">
      <alignment horizontal="center"/>
    </xf>
    <xf numFmtId="166" fontId="0" fillId="0" borderId="5" xfId="1" applyNumberFormat="1" applyFont="1" applyBorder="1" applyAlignment="1">
      <alignment horizontal="center"/>
    </xf>
    <xf numFmtId="9"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0" xfId="0" applyAlignment="1">
      <alignment wrapText="1"/>
    </xf>
    <xf numFmtId="166" fontId="0" fillId="0" borderId="0" xfId="1" applyNumberFormat="1" applyFont="1" applyFill="1" applyBorder="1" applyAlignment="1">
      <alignment horizontal="center" vertical="center"/>
    </xf>
    <xf numFmtId="0" fontId="8" fillId="0" borderId="0" xfId="0" applyFont="1"/>
    <xf numFmtId="0" fontId="9" fillId="0" borderId="0" xfId="0" applyFont="1"/>
    <xf numFmtId="0" fontId="10" fillId="0" borderId="0" xfId="4"/>
    <xf numFmtId="166" fontId="0" fillId="0" borderId="8" xfId="1" applyNumberFormat="1" applyFont="1" applyBorder="1" applyAlignment="1">
      <alignment horizontal="center" vertical="center"/>
    </xf>
    <xf numFmtId="0" fontId="11" fillId="0" borderId="0" xfId="0" applyFont="1"/>
    <xf numFmtId="0" fontId="0" fillId="0" borderId="0" xfId="0" applyAlignment="1">
      <alignment horizontal="left" vertical="top" wrapText="1"/>
    </xf>
    <xf numFmtId="0" fontId="10" fillId="0" borderId="0" xfId="4" applyAlignment="1">
      <alignment horizontal="left" vertical="top" wrapText="1"/>
    </xf>
    <xf numFmtId="0" fontId="2" fillId="0" borderId="0" xfId="4" applyFont="1" applyAlignment="1">
      <alignment horizontal="left" vertical="top"/>
    </xf>
    <xf numFmtId="0" fontId="5" fillId="0" borderId="0" xfId="0" applyFont="1" applyFill="1"/>
    <xf numFmtId="166" fontId="0" fillId="2" borderId="14" xfId="0" applyNumberFormat="1" applyFill="1" applyBorder="1" applyAlignment="1">
      <alignment horizontal="center" vertical="center"/>
    </xf>
    <xf numFmtId="167" fontId="0" fillId="0" borderId="0" xfId="0" applyNumberFormat="1" applyFill="1"/>
    <xf numFmtId="0" fontId="5" fillId="0" borderId="0" xfId="0" applyFont="1" applyFill="1" applyAlignment="1">
      <alignment vertical="center"/>
    </xf>
    <xf numFmtId="0" fontId="0" fillId="0" borderId="0" xfId="0" applyAlignment="1"/>
    <xf numFmtId="0" fontId="0" fillId="0" borderId="0" xfId="0" applyAlignment="1">
      <alignment horizontal="left" vertical="center" wrapText="1"/>
    </xf>
    <xf numFmtId="164" fontId="0" fillId="2" borderId="14" xfId="3" applyFont="1" applyFill="1" applyBorder="1" applyAlignment="1">
      <alignment vertical="center"/>
    </xf>
    <xf numFmtId="3" fontId="12" fillId="0" borderId="0" xfId="0" applyNumberFormat="1" applyFont="1" applyFill="1"/>
    <xf numFmtId="0" fontId="12" fillId="0" borderId="0" xfId="0" applyFont="1" applyAlignment="1">
      <alignment horizontal="left" vertical="top"/>
    </xf>
    <xf numFmtId="166" fontId="2" fillId="2" borderId="14" xfId="0" applyNumberFormat="1" applyFont="1" applyFill="1" applyBorder="1" applyAlignment="1">
      <alignment horizontal="center" vertical="center"/>
    </xf>
    <xf numFmtId="10" fontId="2" fillId="0" borderId="3" xfId="2" applyNumberFormat="1" applyFont="1" applyFill="1" applyBorder="1" applyAlignment="1">
      <alignment horizontal="center" vertical="center"/>
    </xf>
    <xf numFmtId="166" fontId="0" fillId="2" borderId="14" xfId="1" applyNumberFormat="1" applyFont="1" applyFill="1" applyBorder="1" applyAlignment="1" applyProtection="1">
      <alignment vertical="center"/>
      <protection locked="0"/>
    </xf>
    <xf numFmtId="166" fontId="0" fillId="0" borderId="8" xfId="1"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Font="1" applyFill="1" applyAlignment="1">
      <alignment horizontal="left" vertical="center" wrapText="1"/>
    </xf>
    <xf numFmtId="0" fontId="2" fillId="0" borderId="0" xfId="0" applyFont="1" applyAlignment="1">
      <alignment horizontal="left" wrapText="1"/>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2" borderId="8" xfId="0" applyFill="1" applyBorder="1" applyAlignment="1">
      <alignment horizontal="left" vertical="top" wrapText="1"/>
    </xf>
    <xf numFmtId="0" fontId="7" fillId="2" borderId="8" xfId="0" applyFont="1" applyFill="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2" borderId="8" xfId="0" applyFill="1" applyBorder="1" applyAlignment="1">
      <alignment horizontal="left"/>
    </xf>
    <xf numFmtId="0" fontId="0" fillId="2" borderId="11" xfId="0" applyFill="1" applyBorder="1" applyAlignment="1">
      <alignment horizontal="left"/>
    </xf>
    <xf numFmtId="0" fontId="0" fillId="2" borderId="5" xfId="0" applyFill="1" applyBorder="1" applyAlignment="1">
      <alignment horizontal="left"/>
    </xf>
    <xf numFmtId="0" fontId="0" fillId="0" borderId="0" xfId="0" applyFill="1" applyAlignment="1">
      <alignment horizontal="left" vertical="top" wrapText="1"/>
    </xf>
    <xf numFmtId="0" fontId="0" fillId="0" borderId="0" xfId="0" applyAlignment="1">
      <alignment horizontal="left" vertical="top" wrapText="1"/>
    </xf>
    <xf numFmtId="0" fontId="5" fillId="2" borderId="8" xfId="0" applyFont="1" applyFill="1" applyBorder="1" applyAlignment="1">
      <alignment horizontal="center" vertical="center" wrapText="1"/>
    </xf>
    <xf numFmtId="166" fontId="0" fillId="0" borderId="8" xfId="1" applyNumberFormat="1" applyFont="1" applyBorder="1" applyAlignment="1" applyProtection="1">
      <alignment horizontal="center" vertical="center" wrapText="1"/>
      <protection locked="0"/>
    </xf>
    <xf numFmtId="9" fontId="0" fillId="0" borderId="8" xfId="0" applyNumberFormat="1" applyBorder="1" applyAlignment="1">
      <alignment horizontal="center" vertical="center"/>
    </xf>
    <xf numFmtId="0" fontId="0" fillId="0" borderId="8" xfId="0" applyBorder="1" applyAlignment="1">
      <alignment horizontal="center" vertical="center"/>
    </xf>
    <xf numFmtId="166" fontId="0" fillId="0" borderId="8" xfId="1" applyNumberFormat="1" applyFont="1" applyBorder="1" applyAlignment="1">
      <alignment horizontal="center" vertical="center"/>
    </xf>
    <xf numFmtId="0" fontId="10" fillId="0" borderId="0" xfId="4" applyAlignment="1">
      <alignment horizontal="left" vertical="top" wrapText="1"/>
    </xf>
  </cellXfs>
  <cellStyles count="5">
    <cellStyle name="Comma" xfId="1" builtinId="3"/>
    <cellStyle name="Currency" xfId="3"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180975</xdr:rowOff>
    </xdr:from>
    <xdr:to>
      <xdr:col>3</xdr:col>
      <xdr:colOff>726245</xdr:colOff>
      <xdr:row>4</xdr:row>
      <xdr:rowOff>104689</xdr:rowOff>
    </xdr:to>
    <xdr:pic>
      <xdr:nvPicPr>
        <xdr:cNvPr id="2" name="Picture 1">
          <a:extLst>
            <a:ext uri="{FF2B5EF4-FFF2-40B4-BE49-F238E27FC236}">
              <a16:creationId xmlns:a16="http://schemas.microsoft.com/office/drawing/2014/main" id="{14301B09-36B0-45D4-8241-F84E2B3FE38E}"/>
            </a:ext>
          </a:extLst>
        </xdr:cNvPr>
        <xdr:cNvPicPr>
          <a:picLocks noChangeAspect="1"/>
        </xdr:cNvPicPr>
      </xdr:nvPicPr>
      <xdr:blipFill>
        <a:blip xmlns:r="http://schemas.openxmlformats.org/officeDocument/2006/relationships" r:embed="rId1"/>
        <a:stretch>
          <a:fillRect/>
        </a:stretch>
      </xdr:blipFill>
      <xdr:spPr>
        <a:xfrm>
          <a:off x="342900" y="180975"/>
          <a:ext cx="3647619" cy="6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180975</xdr:rowOff>
    </xdr:from>
    <xdr:to>
      <xdr:col>3</xdr:col>
      <xdr:colOff>726245</xdr:colOff>
      <xdr:row>4</xdr:row>
      <xdr:rowOff>104689</xdr:rowOff>
    </xdr:to>
    <xdr:pic>
      <xdr:nvPicPr>
        <xdr:cNvPr id="2" name="Picture 1">
          <a:extLst>
            <a:ext uri="{FF2B5EF4-FFF2-40B4-BE49-F238E27FC236}">
              <a16:creationId xmlns:a16="http://schemas.microsoft.com/office/drawing/2014/main" id="{AB6A5A31-D2B1-4471-8765-888A248D9A16}"/>
            </a:ext>
          </a:extLst>
        </xdr:cNvPr>
        <xdr:cNvPicPr>
          <a:picLocks noChangeAspect="1"/>
        </xdr:cNvPicPr>
      </xdr:nvPicPr>
      <xdr:blipFill>
        <a:blip xmlns:r="http://schemas.openxmlformats.org/officeDocument/2006/relationships" r:embed="rId1"/>
        <a:stretch>
          <a:fillRect/>
        </a:stretch>
      </xdr:blipFill>
      <xdr:spPr>
        <a:xfrm>
          <a:off x="342900" y="180975"/>
          <a:ext cx="3650420" cy="6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1731527</xdr:colOff>
      <xdr:row>4</xdr:row>
      <xdr:rowOff>18964</xdr:rowOff>
    </xdr:to>
    <xdr:pic>
      <xdr:nvPicPr>
        <xdr:cNvPr id="2" name="Picture 1">
          <a:extLst>
            <a:ext uri="{FF2B5EF4-FFF2-40B4-BE49-F238E27FC236}">
              <a16:creationId xmlns:a16="http://schemas.microsoft.com/office/drawing/2014/main" id="{39F24DBB-2998-4A6D-8A5E-29A57EC1D5DC}"/>
            </a:ext>
          </a:extLst>
        </xdr:cNvPr>
        <xdr:cNvPicPr>
          <a:picLocks noChangeAspect="1"/>
        </xdr:cNvPicPr>
      </xdr:nvPicPr>
      <xdr:blipFill>
        <a:blip xmlns:r="http://schemas.openxmlformats.org/officeDocument/2006/relationships" r:embed="rId1"/>
        <a:stretch>
          <a:fillRect/>
        </a:stretch>
      </xdr:blipFill>
      <xdr:spPr>
        <a:xfrm>
          <a:off x="76200" y="95250"/>
          <a:ext cx="3644257" cy="6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561519</xdr:colOff>
      <xdr:row>3</xdr:row>
      <xdr:rowOff>114214</xdr:rowOff>
    </xdr:to>
    <xdr:pic>
      <xdr:nvPicPr>
        <xdr:cNvPr id="2" name="Picture 1">
          <a:extLst>
            <a:ext uri="{FF2B5EF4-FFF2-40B4-BE49-F238E27FC236}">
              <a16:creationId xmlns:a16="http://schemas.microsoft.com/office/drawing/2014/main" id="{41E2AFC0-243C-4DE8-9E43-1E4A0FAFA317}"/>
            </a:ext>
          </a:extLst>
        </xdr:cNvPr>
        <xdr:cNvPicPr>
          <a:picLocks noChangeAspect="1"/>
        </xdr:cNvPicPr>
      </xdr:nvPicPr>
      <xdr:blipFill>
        <a:blip xmlns:r="http://schemas.openxmlformats.org/officeDocument/2006/relationships" r:embed="rId1"/>
        <a:stretch>
          <a:fillRect/>
        </a:stretch>
      </xdr:blipFill>
      <xdr:spPr>
        <a:xfrm>
          <a:off x="0" y="0"/>
          <a:ext cx="3612694" cy="657139"/>
        </a:xfrm>
        <a:prstGeom prst="rect">
          <a:avLst/>
        </a:prstGeom>
      </xdr:spPr>
    </xdr:pic>
    <xdr:clientData/>
  </xdr:twoCellAnchor>
  <xdr:twoCellAnchor editAs="oneCell">
    <xdr:from>
      <xdr:col>1</xdr:col>
      <xdr:colOff>0</xdr:colOff>
      <xdr:row>10</xdr:row>
      <xdr:rowOff>0</xdr:rowOff>
    </xdr:from>
    <xdr:to>
      <xdr:col>7</xdr:col>
      <xdr:colOff>588645</xdr:colOff>
      <xdr:row>19</xdr:row>
      <xdr:rowOff>11430</xdr:rowOff>
    </xdr:to>
    <xdr:pic>
      <xdr:nvPicPr>
        <xdr:cNvPr id="3" name="Picture 2">
          <a:extLst>
            <a:ext uri="{FF2B5EF4-FFF2-40B4-BE49-F238E27FC236}">
              <a16:creationId xmlns:a16="http://schemas.microsoft.com/office/drawing/2014/main" id="{106C9B1D-37BE-46FD-A43F-5EB6659518FF}"/>
            </a:ext>
          </a:extLst>
        </xdr:cNvPr>
        <xdr:cNvPicPr/>
      </xdr:nvPicPr>
      <xdr:blipFill>
        <a:blip xmlns:r="http://schemas.openxmlformats.org/officeDocument/2006/relationships" r:embed="rId2"/>
        <a:stretch>
          <a:fillRect/>
        </a:stretch>
      </xdr:blipFill>
      <xdr:spPr>
        <a:xfrm>
          <a:off x="609600" y="1809750"/>
          <a:ext cx="4246245" cy="1637030"/>
        </a:xfrm>
        <a:prstGeom prst="rect">
          <a:avLst/>
        </a:prstGeom>
      </xdr:spPr>
    </xdr:pic>
    <xdr:clientData/>
  </xdr:twoCellAnchor>
  <xdr:twoCellAnchor editAs="oneCell">
    <xdr:from>
      <xdr:col>1</xdr:col>
      <xdr:colOff>0</xdr:colOff>
      <xdr:row>22</xdr:row>
      <xdr:rowOff>0</xdr:rowOff>
    </xdr:from>
    <xdr:to>
      <xdr:col>6</xdr:col>
      <xdr:colOff>38100</xdr:colOff>
      <xdr:row>35</xdr:row>
      <xdr:rowOff>170180</xdr:rowOff>
    </xdr:to>
    <xdr:pic>
      <xdr:nvPicPr>
        <xdr:cNvPr id="4" name="Picture 3">
          <a:extLst>
            <a:ext uri="{FF2B5EF4-FFF2-40B4-BE49-F238E27FC236}">
              <a16:creationId xmlns:a16="http://schemas.microsoft.com/office/drawing/2014/main" id="{1FE81B42-F34C-4420-95B1-084C311893BD}"/>
            </a:ext>
          </a:extLst>
        </xdr:cNvPr>
        <xdr:cNvPicPr/>
      </xdr:nvPicPr>
      <xdr:blipFill rotWithShape="1">
        <a:blip xmlns:r="http://schemas.openxmlformats.org/officeDocument/2006/relationships" r:embed="rId3"/>
        <a:srcRect l="1" t="19386" r="51135" b="6061"/>
        <a:stretch/>
      </xdr:blipFill>
      <xdr:spPr bwMode="auto">
        <a:xfrm>
          <a:off x="609600" y="3981450"/>
          <a:ext cx="3086100" cy="25228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39</xdr:row>
      <xdr:rowOff>0</xdr:rowOff>
    </xdr:from>
    <xdr:to>
      <xdr:col>5</xdr:col>
      <xdr:colOff>102235</xdr:colOff>
      <xdr:row>48</xdr:row>
      <xdr:rowOff>74930</xdr:rowOff>
    </xdr:to>
    <xdr:pic>
      <xdr:nvPicPr>
        <xdr:cNvPr id="5" name="Picture 4">
          <a:extLst>
            <a:ext uri="{FF2B5EF4-FFF2-40B4-BE49-F238E27FC236}">
              <a16:creationId xmlns:a16="http://schemas.microsoft.com/office/drawing/2014/main" id="{91B17512-27D6-44F5-8365-C3F1B5596C9E}"/>
            </a:ext>
          </a:extLst>
        </xdr:cNvPr>
        <xdr:cNvPicPr/>
      </xdr:nvPicPr>
      <xdr:blipFill>
        <a:blip xmlns:r="http://schemas.openxmlformats.org/officeDocument/2006/relationships" r:embed="rId4"/>
        <a:stretch>
          <a:fillRect/>
        </a:stretch>
      </xdr:blipFill>
      <xdr:spPr>
        <a:xfrm>
          <a:off x="609600" y="7058025"/>
          <a:ext cx="2543810" cy="1703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rpra.ca/wp-content/uploads/EEE-Verification-and-Audit-Procedure_Final.pdf" TargetMode="External"/><Relationship Id="rId2" Type="http://schemas.openxmlformats.org/officeDocument/2006/relationships/hyperlink" Target="https://rpra.ca/wp-content/uploads/EEE-Verification-and-Audit-Procedure_Final.pdf" TargetMode="External"/><Relationship Id="rId1" Type="http://schemas.openxmlformats.org/officeDocument/2006/relationships/hyperlink" Target="https://www.ontario.ca/laws/regulation/r20522"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184B-692E-4747-B35D-F25D98FEEFA8}">
  <dimension ref="B5:W35"/>
  <sheetViews>
    <sheetView showGridLines="0" zoomScale="85" zoomScaleNormal="85" workbookViewId="0">
      <selection activeCell="E8" sqref="E8"/>
    </sheetView>
  </sheetViews>
  <sheetFormatPr defaultRowHeight="14.4" x14ac:dyDescent="0.3"/>
  <cols>
    <col min="2" max="2" width="21" customWidth="1"/>
    <col min="3" max="3" width="18.77734375" customWidth="1"/>
    <col min="4" max="8" width="19" customWidth="1"/>
    <col min="12" max="12" width="10.77734375" customWidth="1"/>
    <col min="15" max="15" width="15.5546875" customWidth="1"/>
    <col min="23" max="23" width="10.5546875" bestFit="1" customWidth="1"/>
  </cols>
  <sheetData>
    <row r="5" spans="2:23" x14ac:dyDescent="0.3">
      <c r="Q5" t="s">
        <v>2</v>
      </c>
    </row>
    <row r="6" spans="2:23" ht="15" thickBot="1" x14ac:dyDescent="0.35">
      <c r="W6" t="s">
        <v>4</v>
      </c>
    </row>
    <row r="7" spans="2:23" ht="58.2" thickBot="1" x14ac:dyDescent="0.35">
      <c r="B7" s="1" t="s">
        <v>11</v>
      </c>
      <c r="C7" s="2" t="s">
        <v>15</v>
      </c>
      <c r="D7" s="14" t="s">
        <v>14</v>
      </c>
      <c r="E7" s="2" t="s">
        <v>12</v>
      </c>
      <c r="F7" s="2" t="s">
        <v>13</v>
      </c>
      <c r="G7" s="2" t="s">
        <v>8</v>
      </c>
      <c r="H7" s="9" t="s">
        <v>9</v>
      </c>
      <c r="I7" s="69" t="s">
        <v>0</v>
      </c>
      <c r="J7" s="69"/>
      <c r="K7" s="69"/>
      <c r="L7" s="69"/>
      <c r="M7" s="69"/>
      <c r="N7" s="69"/>
      <c r="O7" s="70"/>
      <c r="W7" s="12">
        <v>10000</v>
      </c>
    </row>
    <row r="8" spans="2:23" x14ac:dyDescent="0.3">
      <c r="B8" s="3"/>
      <c r="C8" s="4">
        <f>11.5</f>
        <v>11.5</v>
      </c>
      <c r="D8" s="10">
        <v>2E-3</v>
      </c>
      <c r="E8" s="10">
        <v>1000</v>
      </c>
      <c r="F8" s="10">
        <v>1100</v>
      </c>
      <c r="G8" s="10"/>
      <c r="H8" s="10"/>
      <c r="I8" s="71" t="s">
        <v>1</v>
      </c>
      <c r="J8" s="71"/>
      <c r="K8" s="71"/>
      <c r="L8" s="71"/>
      <c r="M8" s="71"/>
      <c r="N8" s="71"/>
      <c r="O8" s="72"/>
    </row>
    <row r="9" spans="2:23" x14ac:dyDescent="0.3">
      <c r="B9" s="5"/>
      <c r="C9" s="6"/>
      <c r="D9" s="6"/>
      <c r="E9" s="6"/>
      <c r="F9" s="6"/>
      <c r="G9" s="6"/>
      <c r="H9" s="6"/>
      <c r="I9" s="67"/>
      <c r="J9" s="67"/>
      <c r="K9" s="67"/>
      <c r="L9" s="67"/>
      <c r="M9" s="67"/>
      <c r="N9" s="67"/>
      <c r="O9" s="68"/>
    </row>
    <row r="10" spans="2:23" x14ac:dyDescent="0.3">
      <c r="B10" s="5"/>
      <c r="C10" s="6"/>
      <c r="D10" s="6"/>
      <c r="E10" s="6"/>
      <c r="F10" s="6"/>
      <c r="G10" s="6"/>
      <c r="H10" s="6"/>
      <c r="I10" s="67"/>
      <c r="J10" s="67"/>
      <c r="K10" s="67"/>
      <c r="L10" s="67"/>
      <c r="M10" s="67"/>
      <c r="N10" s="67"/>
      <c r="O10" s="68"/>
    </row>
    <row r="11" spans="2:23" x14ac:dyDescent="0.3">
      <c r="B11" s="5"/>
      <c r="C11" s="6"/>
      <c r="D11" s="6"/>
      <c r="E11" s="6"/>
      <c r="F11" s="6"/>
      <c r="G11" s="6"/>
      <c r="H11" s="6"/>
      <c r="I11" s="67"/>
      <c r="J11" s="67"/>
      <c r="K11" s="67"/>
      <c r="L11" s="67"/>
      <c r="M11" s="67"/>
      <c r="N11" s="67"/>
      <c r="O11" s="68"/>
    </row>
    <row r="12" spans="2:23" x14ac:dyDescent="0.3">
      <c r="B12" s="5"/>
      <c r="C12" s="6"/>
      <c r="D12" s="6"/>
      <c r="E12" s="6"/>
      <c r="F12" s="6"/>
      <c r="G12" s="6"/>
      <c r="H12" s="6"/>
      <c r="I12" s="67"/>
      <c r="J12" s="67"/>
      <c r="K12" s="67"/>
      <c r="L12" s="67"/>
      <c r="M12" s="67"/>
      <c r="N12" s="67"/>
      <c r="O12" s="68"/>
    </row>
    <row r="13" spans="2:23" x14ac:dyDescent="0.3">
      <c r="B13" s="5"/>
      <c r="C13" s="6"/>
      <c r="D13" s="6"/>
      <c r="E13" s="6"/>
      <c r="F13" s="6"/>
      <c r="G13" s="6"/>
      <c r="H13" s="6"/>
      <c r="I13" s="67"/>
      <c r="J13" s="67"/>
      <c r="K13" s="67"/>
      <c r="L13" s="67"/>
      <c r="M13" s="67"/>
      <c r="N13" s="67"/>
      <c r="O13" s="68"/>
    </row>
    <row r="14" spans="2:23" x14ac:dyDescent="0.3">
      <c r="B14" s="5"/>
      <c r="C14" s="6"/>
      <c r="D14" s="6"/>
      <c r="E14" s="6"/>
      <c r="F14" s="6"/>
      <c r="G14" s="6"/>
      <c r="H14" s="6"/>
      <c r="I14" s="67"/>
      <c r="J14" s="67"/>
      <c r="K14" s="67"/>
      <c r="L14" s="67"/>
      <c r="M14" s="67"/>
      <c r="N14" s="67"/>
      <c r="O14" s="68"/>
    </row>
    <row r="15" spans="2:23" x14ac:dyDescent="0.3">
      <c r="B15" s="5"/>
      <c r="C15" s="6"/>
      <c r="D15" s="6"/>
      <c r="E15" s="6"/>
      <c r="F15" s="6"/>
      <c r="G15" s="6"/>
      <c r="H15" s="6"/>
      <c r="I15" s="67"/>
      <c r="J15" s="67"/>
      <c r="K15" s="67"/>
      <c r="L15" s="67"/>
      <c r="M15" s="67"/>
      <c r="N15" s="67"/>
      <c r="O15" s="68"/>
    </row>
    <row r="16" spans="2:23" x14ac:dyDescent="0.3">
      <c r="B16" s="5"/>
      <c r="C16" s="6"/>
      <c r="D16" s="6"/>
      <c r="E16" s="6"/>
      <c r="F16" s="6"/>
      <c r="G16" s="6"/>
      <c r="H16" s="6"/>
      <c r="I16" s="67"/>
      <c r="J16" s="67"/>
      <c r="K16" s="67"/>
      <c r="L16" s="67"/>
      <c r="M16" s="67"/>
      <c r="N16" s="67"/>
      <c r="O16" s="68"/>
    </row>
    <row r="17" spans="2:15" x14ac:dyDescent="0.3">
      <c r="B17" s="5"/>
      <c r="C17" s="6"/>
      <c r="D17" s="6"/>
      <c r="E17" s="6"/>
      <c r="F17" s="6"/>
      <c r="G17" s="6"/>
      <c r="H17" s="6"/>
      <c r="I17" s="67"/>
      <c r="J17" s="67"/>
      <c r="K17" s="67"/>
      <c r="L17" s="67"/>
      <c r="M17" s="67"/>
      <c r="N17" s="67"/>
      <c r="O17" s="68"/>
    </row>
    <row r="18" spans="2:15" x14ac:dyDescent="0.3">
      <c r="B18" s="5"/>
      <c r="C18" s="6"/>
      <c r="D18" s="6"/>
      <c r="E18" s="6"/>
      <c r="F18" s="6"/>
      <c r="G18" s="6"/>
      <c r="H18" s="6"/>
      <c r="I18" s="67"/>
      <c r="J18" s="67"/>
      <c r="K18" s="67"/>
      <c r="L18" s="67"/>
      <c r="M18" s="67"/>
      <c r="N18" s="67"/>
      <c r="O18" s="68"/>
    </row>
    <row r="19" spans="2:15" x14ac:dyDescent="0.3">
      <c r="B19" s="5"/>
      <c r="C19" s="6"/>
      <c r="D19" s="6"/>
      <c r="E19" s="6"/>
      <c r="F19" s="6"/>
      <c r="G19" s="6"/>
      <c r="H19" s="6"/>
      <c r="I19" s="67"/>
      <c r="J19" s="67"/>
      <c r="K19" s="67"/>
      <c r="L19" s="67"/>
      <c r="M19" s="67"/>
      <c r="N19" s="67"/>
      <c r="O19" s="68"/>
    </row>
    <row r="20" spans="2:15" x14ac:dyDescent="0.3">
      <c r="B20" s="5"/>
      <c r="C20" s="6"/>
      <c r="D20" s="6"/>
      <c r="E20" s="6"/>
      <c r="F20" s="6"/>
      <c r="G20" s="6"/>
      <c r="H20" s="6"/>
      <c r="I20" s="67"/>
      <c r="J20" s="67"/>
      <c r="K20" s="67"/>
      <c r="L20" s="67"/>
      <c r="M20" s="67"/>
      <c r="N20" s="67"/>
      <c r="O20" s="68"/>
    </row>
    <row r="21" spans="2:15" ht="15" thickBot="1" x14ac:dyDescent="0.35">
      <c r="B21" s="7"/>
      <c r="C21" s="8"/>
      <c r="D21" s="8"/>
      <c r="E21" s="8"/>
      <c r="F21" s="8"/>
      <c r="G21" s="8"/>
      <c r="H21" s="8"/>
      <c r="I21" s="73"/>
      <c r="J21" s="73"/>
      <c r="K21" s="73"/>
      <c r="L21" s="73"/>
      <c r="M21" s="73"/>
      <c r="N21" s="73"/>
      <c r="O21" s="74"/>
    </row>
    <row r="22" spans="2:15" x14ac:dyDescent="0.3">
      <c r="B22" t="s">
        <v>10</v>
      </c>
      <c r="C22">
        <v>100</v>
      </c>
      <c r="E22">
        <f>SUM(E8:E21)</f>
        <v>1000</v>
      </c>
      <c r="F22">
        <f>SUM(F8:F21)</f>
        <v>1100</v>
      </c>
      <c r="G22">
        <f>SUM(G8:G21)</f>
        <v>0</v>
      </c>
      <c r="H22">
        <f>SUM(H8:H21)</f>
        <v>0</v>
      </c>
    </row>
    <row r="24" spans="2:15" x14ac:dyDescent="0.3">
      <c r="B24" t="s">
        <v>3</v>
      </c>
    </row>
    <row r="28" spans="2:15" x14ac:dyDescent="0.3">
      <c r="B28" t="s">
        <v>5</v>
      </c>
    </row>
    <row r="29" spans="2:15" x14ac:dyDescent="0.3">
      <c r="B29" t="s">
        <v>7</v>
      </c>
    </row>
    <row r="30" spans="2:15" ht="15" thickBot="1" x14ac:dyDescent="0.35"/>
    <row r="31" spans="2:15" ht="21" customHeight="1" thickBot="1" x14ac:dyDescent="0.35">
      <c r="B31" s="15"/>
    </row>
    <row r="33" spans="2:2" x14ac:dyDescent="0.3">
      <c r="B33" t="s">
        <v>6</v>
      </c>
    </row>
    <row r="34" spans="2:2" ht="15" thickBot="1" x14ac:dyDescent="0.35"/>
    <row r="35" spans="2:2" ht="24.75" customHeight="1" thickBot="1" x14ac:dyDescent="0.35">
      <c r="B35" s="13"/>
    </row>
  </sheetData>
  <mergeCells count="15">
    <mergeCell ref="I19:O19"/>
    <mergeCell ref="I20:O20"/>
    <mergeCell ref="I21:O21"/>
    <mergeCell ref="I13:O13"/>
    <mergeCell ref="I14:O14"/>
    <mergeCell ref="I15:O15"/>
    <mergeCell ref="I16:O16"/>
    <mergeCell ref="I17:O17"/>
    <mergeCell ref="I18:O18"/>
    <mergeCell ref="I12:O12"/>
    <mergeCell ref="I7:O7"/>
    <mergeCell ref="I8:O8"/>
    <mergeCell ref="I9:O9"/>
    <mergeCell ref="I10:O10"/>
    <mergeCell ref="I11:O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B5F5-F510-4D0F-949F-7B785C3CF2CC}">
  <dimension ref="B5:Y35"/>
  <sheetViews>
    <sheetView showGridLines="0" zoomScale="85" zoomScaleNormal="85" workbookViewId="0">
      <selection activeCell="C26" sqref="C26"/>
    </sheetView>
  </sheetViews>
  <sheetFormatPr defaultRowHeight="14.4" x14ac:dyDescent="0.3"/>
  <cols>
    <col min="2" max="2" width="21" customWidth="1"/>
    <col min="3" max="3" width="18.77734375" customWidth="1"/>
    <col min="4" max="10" width="19" customWidth="1"/>
    <col min="14" max="14" width="10.77734375" customWidth="1"/>
    <col min="17" max="17" width="15.5546875" customWidth="1"/>
    <col min="25" max="25" width="10.5546875" bestFit="1" customWidth="1"/>
  </cols>
  <sheetData>
    <row r="5" spans="2:25" x14ac:dyDescent="0.3">
      <c r="S5" t="s">
        <v>2</v>
      </c>
    </row>
    <row r="6" spans="2:25" ht="15" thickBot="1" x14ac:dyDescent="0.35">
      <c r="Y6" t="s">
        <v>4</v>
      </c>
    </row>
    <row r="7" spans="2:25" ht="58.2" thickBot="1" x14ac:dyDescent="0.35">
      <c r="B7" s="1" t="s">
        <v>11</v>
      </c>
      <c r="C7" s="2" t="s">
        <v>15</v>
      </c>
      <c r="D7" s="14" t="s">
        <v>14</v>
      </c>
      <c r="E7" s="2" t="s">
        <v>16</v>
      </c>
      <c r="F7" s="2" t="s">
        <v>17</v>
      </c>
      <c r="G7" s="2" t="s">
        <v>12</v>
      </c>
      <c r="H7" s="2" t="s">
        <v>13</v>
      </c>
      <c r="I7" s="2" t="s">
        <v>8</v>
      </c>
      <c r="J7" s="9" t="s">
        <v>9</v>
      </c>
      <c r="K7" s="69" t="s">
        <v>0</v>
      </c>
      <c r="L7" s="69"/>
      <c r="M7" s="69"/>
      <c r="N7" s="69"/>
      <c r="O7" s="69"/>
      <c r="P7" s="69"/>
      <c r="Q7" s="70"/>
      <c r="Y7" s="12">
        <v>10000</v>
      </c>
    </row>
    <row r="8" spans="2:25" x14ac:dyDescent="0.3">
      <c r="B8" s="3"/>
      <c r="C8" s="11">
        <f>11.5</f>
        <v>11.5</v>
      </c>
      <c r="D8" s="10">
        <v>2E-3</v>
      </c>
      <c r="E8" s="10">
        <v>100</v>
      </c>
      <c r="F8" s="10">
        <v>200</v>
      </c>
      <c r="G8" s="10">
        <v>1500</v>
      </c>
      <c r="H8" s="10">
        <v>1100</v>
      </c>
      <c r="I8" s="10">
        <f>E8*(C8-D8)</f>
        <v>1149.8</v>
      </c>
      <c r="J8" s="10">
        <f>F8*(C8-D8)</f>
        <v>2299.6</v>
      </c>
      <c r="K8" s="71" t="s">
        <v>1</v>
      </c>
      <c r="L8" s="71"/>
      <c r="M8" s="71"/>
      <c r="N8" s="71"/>
      <c r="O8" s="71"/>
      <c r="P8" s="71"/>
      <c r="Q8" s="72"/>
    </row>
    <row r="9" spans="2:25" x14ac:dyDescent="0.3">
      <c r="B9" s="5"/>
      <c r="C9" s="6"/>
      <c r="D9" s="6"/>
      <c r="E9" s="6"/>
      <c r="F9" s="6"/>
      <c r="G9" s="6"/>
      <c r="H9" s="6"/>
      <c r="I9" s="6"/>
      <c r="J9" s="6"/>
      <c r="K9" s="67"/>
      <c r="L9" s="67"/>
      <c r="M9" s="67"/>
      <c r="N9" s="67"/>
      <c r="O9" s="67"/>
      <c r="P9" s="67"/>
      <c r="Q9" s="68"/>
    </row>
    <row r="10" spans="2:25" x14ac:dyDescent="0.3">
      <c r="B10" s="5"/>
      <c r="C10" s="6"/>
      <c r="D10" s="6"/>
      <c r="E10" s="6"/>
      <c r="F10" s="6"/>
      <c r="G10" s="6"/>
      <c r="H10" s="6"/>
      <c r="I10" s="6"/>
      <c r="J10" s="6"/>
      <c r="K10" s="67"/>
      <c r="L10" s="67"/>
      <c r="M10" s="67"/>
      <c r="N10" s="67"/>
      <c r="O10" s="67"/>
      <c r="P10" s="67"/>
      <c r="Q10" s="68"/>
    </row>
    <row r="11" spans="2:25" x14ac:dyDescent="0.3">
      <c r="B11" s="5"/>
      <c r="C11" s="6"/>
      <c r="D11" s="6"/>
      <c r="E11" s="6"/>
      <c r="F11" s="6"/>
      <c r="G11" s="6"/>
      <c r="H11" s="6"/>
      <c r="I11" s="6"/>
      <c r="J11" s="6"/>
      <c r="K11" s="67"/>
      <c r="L11" s="67"/>
      <c r="M11" s="67"/>
      <c r="N11" s="67"/>
      <c r="O11" s="67"/>
      <c r="P11" s="67"/>
      <c r="Q11" s="68"/>
    </row>
    <row r="12" spans="2:25" x14ac:dyDescent="0.3">
      <c r="B12" s="5"/>
      <c r="C12" s="6"/>
      <c r="D12" s="6"/>
      <c r="E12" s="6"/>
      <c r="F12" s="6"/>
      <c r="G12" s="6"/>
      <c r="H12" s="6"/>
      <c r="I12" s="6"/>
      <c r="J12" s="6"/>
      <c r="K12" s="67"/>
      <c r="L12" s="67"/>
      <c r="M12" s="67"/>
      <c r="N12" s="67"/>
      <c r="O12" s="67"/>
      <c r="P12" s="67"/>
      <c r="Q12" s="68"/>
    </row>
    <row r="13" spans="2:25" x14ac:dyDescent="0.3">
      <c r="B13" s="5"/>
      <c r="C13" s="6"/>
      <c r="D13" s="6"/>
      <c r="E13" s="6"/>
      <c r="F13" s="6"/>
      <c r="G13" s="6"/>
      <c r="H13" s="6"/>
      <c r="I13" s="6"/>
      <c r="J13" s="6"/>
      <c r="K13" s="67"/>
      <c r="L13" s="67"/>
      <c r="M13" s="67"/>
      <c r="N13" s="67"/>
      <c r="O13" s="67"/>
      <c r="P13" s="67"/>
      <c r="Q13" s="68"/>
    </row>
    <row r="14" spans="2:25" x14ac:dyDescent="0.3">
      <c r="B14" s="5"/>
      <c r="C14" s="6"/>
      <c r="D14" s="6"/>
      <c r="E14" s="6"/>
      <c r="F14" s="6"/>
      <c r="G14" s="6"/>
      <c r="H14" s="6"/>
      <c r="I14" s="6"/>
      <c r="J14" s="6"/>
      <c r="K14" s="67"/>
      <c r="L14" s="67"/>
      <c r="M14" s="67"/>
      <c r="N14" s="67"/>
      <c r="O14" s="67"/>
      <c r="P14" s="67"/>
      <c r="Q14" s="68"/>
    </row>
    <row r="15" spans="2:25" x14ac:dyDescent="0.3">
      <c r="B15" s="5"/>
      <c r="C15" s="6"/>
      <c r="D15" s="6"/>
      <c r="E15" s="6"/>
      <c r="F15" s="6"/>
      <c r="G15" s="6"/>
      <c r="H15" s="6"/>
      <c r="I15" s="6"/>
      <c r="J15" s="6"/>
      <c r="K15" s="67"/>
      <c r="L15" s="67"/>
      <c r="M15" s="67"/>
      <c r="N15" s="67"/>
      <c r="O15" s="67"/>
      <c r="P15" s="67"/>
      <c r="Q15" s="68"/>
    </row>
    <row r="16" spans="2:25" x14ac:dyDescent="0.3">
      <c r="B16" s="5"/>
      <c r="C16" s="6"/>
      <c r="D16" s="6"/>
      <c r="E16" s="6"/>
      <c r="F16" s="6"/>
      <c r="G16" s="6"/>
      <c r="H16" s="6"/>
      <c r="I16" s="6"/>
      <c r="J16" s="6"/>
      <c r="K16" s="67"/>
      <c r="L16" s="67"/>
      <c r="M16" s="67"/>
      <c r="N16" s="67"/>
      <c r="O16" s="67"/>
      <c r="P16" s="67"/>
      <c r="Q16" s="68"/>
    </row>
    <row r="17" spans="2:17" x14ac:dyDescent="0.3">
      <c r="B17" s="5"/>
      <c r="C17" s="6"/>
      <c r="D17" s="6"/>
      <c r="E17" s="6"/>
      <c r="F17" s="6"/>
      <c r="G17" s="6"/>
      <c r="H17" s="6"/>
      <c r="I17" s="6"/>
      <c r="J17" s="6"/>
      <c r="K17" s="67"/>
      <c r="L17" s="67"/>
      <c r="M17" s="67"/>
      <c r="N17" s="67"/>
      <c r="O17" s="67"/>
      <c r="P17" s="67"/>
      <c r="Q17" s="68"/>
    </row>
    <row r="18" spans="2:17" x14ac:dyDescent="0.3">
      <c r="B18" s="5"/>
      <c r="C18" s="6"/>
      <c r="D18" s="6"/>
      <c r="E18" s="6"/>
      <c r="F18" s="6"/>
      <c r="G18" s="6"/>
      <c r="H18" s="6"/>
      <c r="I18" s="6"/>
      <c r="J18" s="6"/>
      <c r="K18" s="67"/>
      <c r="L18" s="67"/>
      <c r="M18" s="67"/>
      <c r="N18" s="67"/>
      <c r="O18" s="67"/>
      <c r="P18" s="67"/>
      <c r="Q18" s="68"/>
    </row>
    <row r="19" spans="2:17" x14ac:dyDescent="0.3">
      <c r="B19" s="5"/>
      <c r="C19" s="6"/>
      <c r="D19" s="6"/>
      <c r="E19" s="6"/>
      <c r="F19" s="6"/>
      <c r="G19" s="6"/>
      <c r="H19" s="6"/>
      <c r="I19" s="6"/>
      <c r="J19" s="6"/>
      <c r="K19" s="67"/>
      <c r="L19" s="67"/>
      <c r="M19" s="67"/>
      <c r="N19" s="67"/>
      <c r="O19" s="67"/>
      <c r="P19" s="67"/>
      <c r="Q19" s="68"/>
    </row>
    <row r="20" spans="2:17" x14ac:dyDescent="0.3">
      <c r="B20" s="5"/>
      <c r="C20" s="6"/>
      <c r="D20" s="6"/>
      <c r="E20" s="6"/>
      <c r="F20" s="6"/>
      <c r="G20" s="6"/>
      <c r="H20" s="6"/>
      <c r="I20" s="6"/>
      <c r="J20" s="6"/>
      <c r="K20" s="67"/>
      <c r="L20" s="67"/>
      <c r="M20" s="67"/>
      <c r="N20" s="67"/>
      <c r="O20" s="67"/>
      <c r="P20" s="67"/>
      <c r="Q20" s="68"/>
    </row>
    <row r="21" spans="2:17" ht="15" thickBot="1" x14ac:dyDescent="0.35">
      <c r="B21" s="7"/>
      <c r="C21" s="8"/>
      <c r="D21" s="8"/>
      <c r="E21" s="8"/>
      <c r="F21" s="8"/>
      <c r="G21" s="8"/>
      <c r="H21" s="8"/>
      <c r="I21" s="8"/>
      <c r="J21" s="8"/>
      <c r="K21" s="73"/>
      <c r="L21" s="73"/>
      <c r="M21" s="73"/>
      <c r="N21" s="73"/>
      <c r="O21" s="73"/>
      <c r="P21" s="73"/>
      <c r="Q21" s="74"/>
    </row>
    <row r="22" spans="2:17" x14ac:dyDescent="0.3">
      <c r="B22" t="s">
        <v>10</v>
      </c>
      <c r="C22">
        <v>100</v>
      </c>
      <c r="G22">
        <f>SUM(G8:G21)</f>
        <v>1500</v>
      </c>
      <c r="H22">
        <f>SUM(H8:H21)</f>
        <v>1100</v>
      </c>
      <c r="I22">
        <f>SUM(I8:I21)</f>
        <v>1149.8</v>
      </c>
      <c r="J22">
        <f>SUM(J8:J21)</f>
        <v>2299.6</v>
      </c>
    </row>
    <row r="24" spans="2:17" x14ac:dyDescent="0.3">
      <c r="B24" t="s">
        <v>3</v>
      </c>
    </row>
    <row r="28" spans="2:17" x14ac:dyDescent="0.3">
      <c r="B28" t="s">
        <v>5</v>
      </c>
    </row>
    <row r="29" spans="2:17" x14ac:dyDescent="0.3">
      <c r="B29" t="s">
        <v>7</v>
      </c>
    </row>
    <row r="30" spans="2:17" ht="15" thickBot="1" x14ac:dyDescent="0.35"/>
    <row r="31" spans="2:17" ht="21" customHeight="1" thickBot="1" x14ac:dyDescent="0.35">
      <c r="B31" s="15"/>
    </row>
    <row r="33" spans="2:2" x14ac:dyDescent="0.3">
      <c r="B33" t="s">
        <v>6</v>
      </c>
    </row>
    <row r="34" spans="2:2" ht="15" thickBot="1" x14ac:dyDescent="0.35"/>
    <row r="35" spans="2:2" ht="24.75" customHeight="1" thickBot="1" x14ac:dyDescent="0.35">
      <c r="B35" s="13"/>
    </row>
  </sheetData>
  <mergeCells count="15">
    <mergeCell ref="K19:Q19"/>
    <mergeCell ref="K20:Q20"/>
    <mergeCell ref="K21:Q21"/>
    <mergeCell ref="K13:Q13"/>
    <mergeCell ref="K14:Q14"/>
    <mergeCell ref="K15:Q15"/>
    <mergeCell ref="K16:Q16"/>
    <mergeCell ref="K17:Q17"/>
    <mergeCell ref="K18:Q18"/>
    <mergeCell ref="K12:Q12"/>
    <mergeCell ref="K7:Q7"/>
    <mergeCell ref="K8:Q8"/>
    <mergeCell ref="K9:Q9"/>
    <mergeCell ref="K10:Q10"/>
    <mergeCell ref="K11:Q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CD9A-F2A4-430A-88F8-5CDD3EA6A85E}">
  <dimension ref="C6:N111"/>
  <sheetViews>
    <sheetView showGridLines="0" tabSelected="1" zoomScaleNormal="100" workbookViewId="0">
      <selection activeCell="C101" sqref="C101:G105"/>
    </sheetView>
  </sheetViews>
  <sheetFormatPr defaultRowHeight="14.4" x14ac:dyDescent="0.3"/>
  <cols>
    <col min="1" max="1" width="4.5546875" customWidth="1"/>
    <col min="2" max="2" width="4.77734375" customWidth="1"/>
    <col min="3" max="3" width="20.77734375" customWidth="1"/>
    <col min="4" max="4" width="26.109375" customWidth="1"/>
    <col min="5" max="5" width="22.21875" customWidth="1"/>
    <col min="6" max="6" width="20.21875" customWidth="1"/>
    <col min="7" max="7" width="13.5546875" customWidth="1"/>
    <col min="8" max="8" width="22.5546875" customWidth="1"/>
    <col min="9" max="9" width="20" customWidth="1"/>
    <col min="10" max="10" width="13" customWidth="1"/>
    <col min="11" max="11" width="24.77734375" customWidth="1"/>
  </cols>
  <sheetData>
    <row r="6" spans="3:8" ht="15.6" x14ac:dyDescent="0.3">
      <c r="C6" s="17" t="s">
        <v>26</v>
      </c>
      <c r="G6" s="49"/>
    </row>
    <row r="7" spans="3:8" ht="15.6" x14ac:dyDescent="0.3">
      <c r="C7" s="17"/>
      <c r="G7" s="49"/>
    </row>
    <row r="8" spans="3:8" x14ac:dyDescent="0.3">
      <c r="C8" s="47" t="s">
        <v>27</v>
      </c>
      <c r="D8" s="47"/>
      <c r="E8" s="47"/>
      <c r="F8" s="47"/>
      <c r="G8" s="47"/>
      <c r="H8" s="47"/>
    </row>
    <row r="9" spans="3:8" ht="15.6" x14ac:dyDescent="0.3">
      <c r="C9" s="46"/>
    </row>
    <row r="10" spans="3:8" ht="14.55" customHeight="1" x14ac:dyDescent="0.3">
      <c r="C10" s="45" t="s">
        <v>32</v>
      </c>
    </row>
    <row r="11" spans="3:8" ht="14.55" customHeight="1" x14ac:dyDescent="0.3">
      <c r="C11" s="45"/>
      <c r="G11" s="49"/>
    </row>
    <row r="12" spans="3:8" ht="92.55" customHeight="1" x14ac:dyDescent="0.3">
      <c r="C12" s="82" t="s">
        <v>57</v>
      </c>
      <c r="D12" s="83"/>
      <c r="E12" s="83"/>
      <c r="F12" s="83"/>
      <c r="G12" s="83"/>
    </row>
    <row r="13" spans="3:8" ht="24.45" customHeight="1" x14ac:dyDescent="0.3">
      <c r="C13" s="94" t="s">
        <v>37</v>
      </c>
      <c r="D13" s="94"/>
      <c r="E13" s="94"/>
      <c r="F13" s="94"/>
      <c r="G13" s="94"/>
    </row>
    <row r="14" spans="3:8" ht="24.45" customHeight="1" x14ac:dyDescent="0.3">
      <c r="C14" s="52" t="s">
        <v>58</v>
      </c>
      <c r="D14" s="51"/>
      <c r="E14" s="51"/>
      <c r="F14" s="51"/>
      <c r="G14" s="51"/>
    </row>
    <row r="15" spans="3:8" ht="13.5" customHeight="1" x14ac:dyDescent="0.3"/>
    <row r="16" spans="3:8" x14ac:dyDescent="0.3">
      <c r="C16" s="16" t="s">
        <v>40</v>
      </c>
    </row>
    <row r="18" spans="3:9" x14ac:dyDescent="0.3">
      <c r="C18" t="s">
        <v>39</v>
      </c>
    </row>
    <row r="19" spans="3:9" ht="15" thickBot="1" x14ac:dyDescent="0.35"/>
    <row r="20" spans="3:9" ht="22.5" customHeight="1" thickBot="1" x14ac:dyDescent="0.35">
      <c r="D20" s="64"/>
      <c r="E20" s="28" t="s">
        <v>48</v>
      </c>
      <c r="F20" s="27"/>
    </row>
    <row r="21" spans="3:9" ht="22.5" customHeight="1" x14ac:dyDescent="0.3">
      <c r="D21" s="44"/>
      <c r="F21" s="27"/>
    </row>
    <row r="22" spans="3:9" ht="33.450000000000003" customHeight="1" x14ac:dyDescent="0.3">
      <c r="C22" s="87" t="s">
        <v>61</v>
      </c>
      <c r="D22" s="87"/>
      <c r="E22" s="87"/>
      <c r="F22" s="87"/>
      <c r="G22" s="87"/>
    </row>
    <row r="23" spans="3:9" ht="15" thickBot="1" x14ac:dyDescent="0.35">
      <c r="C23" s="30"/>
      <c r="D23" s="30"/>
      <c r="E23" s="30"/>
      <c r="F23" s="30"/>
      <c r="G23" s="30"/>
    </row>
    <row r="24" spans="3:9" ht="21.75" customHeight="1" thickBot="1" x14ac:dyDescent="0.35">
      <c r="C24" s="30"/>
      <c r="D24" s="54">
        <f>D20*55%</f>
        <v>0</v>
      </c>
      <c r="E24" s="37" t="s">
        <v>48</v>
      </c>
      <c r="G24" s="30"/>
      <c r="I24" s="60"/>
    </row>
    <row r="25" spans="3:9" ht="30" customHeight="1" x14ac:dyDescent="0.3">
      <c r="C25" s="50"/>
      <c r="D25" s="50"/>
      <c r="E25" s="50"/>
      <c r="F25" s="50"/>
      <c r="G25" s="50"/>
    </row>
    <row r="26" spans="3:9" ht="30" customHeight="1" x14ac:dyDescent="0.3">
      <c r="C26" s="88" t="s">
        <v>54</v>
      </c>
      <c r="D26" s="88"/>
      <c r="E26" s="88"/>
      <c r="F26" s="88"/>
      <c r="G26" s="88"/>
    </row>
    <row r="27" spans="3:9" ht="30" customHeight="1" thickBot="1" x14ac:dyDescent="0.35">
      <c r="C27" s="50"/>
      <c r="D27" s="50"/>
      <c r="E27" s="50"/>
      <c r="F27" s="50"/>
      <c r="G27" s="50"/>
    </row>
    <row r="28" spans="3:9" ht="22.5" customHeight="1" thickBot="1" x14ac:dyDescent="0.35">
      <c r="C28" s="50"/>
      <c r="D28" s="54">
        <f>D24*50%</f>
        <v>0</v>
      </c>
      <c r="E28" s="58" t="s">
        <v>48</v>
      </c>
      <c r="F28" s="61"/>
      <c r="G28" s="50"/>
    </row>
    <row r="29" spans="3:9" ht="30" customHeight="1" x14ac:dyDescent="0.3">
      <c r="C29" s="50"/>
      <c r="D29" s="50"/>
      <c r="E29" s="50"/>
      <c r="F29" s="50"/>
      <c r="G29" s="50"/>
    </row>
    <row r="30" spans="3:9" ht="30" customHeight="1" x14ac:dyDescent="0.3">
      <c r="C30" s="88" t="s">
        <v>55</v>
      </c>
      <c r="D30" s="88"/>
      <c r="E30" s="88"/>
      <c r="F30" s="88"/>
      <c r="G30" s="88"/>
    </row>
    <row r="31" spans="3:9" ht="16.5" customHeight="1" thickBot="1" x14ac:dyDescent="0.35">
      <c r="D31" s="44"/>
      <c r="F31" s="27"/>
    </row>
    <row r="32" spans="3:9" ht="22.5" customHeight="1" thickBot="1" x14ac:dyDescent="0.35">
      <c r="D32" s="26">
        <f>D20*0.5</f>
        <v>0</v>
      </c>
      <c r="E32" s="28" t="s">
        <v>48</v>
      </c>
      <c r="F32" s="27"/>
    </row>
    <row r="35" spans="3:12" x14ac:dyDescent="0.3">
      <c r="C35" s="16" t="s">
        <v>20</v>
      </c>
    </row>
    <row r="37" spans="3:12" x14ac:dyDescent="0.3">
      <c r="C37" s="16" t="s">
        <v>21</v>
      </c>
    </row>
    <row r="38" spans="3:12" ht="131.55000000000001" customHeight="1" x14ac:dyDescent="0.3">
      <c r="C38" s="82" t="s">
        <v>56</v>
      </c>
      <c r="D38" s="82"/>
      <c r="E38" s="82"/>
      <c r="F38" s="82"/>
      <c r="G38" s="82"/>
    </row>
    <row r="39" spans="3:12" x14ac:dyDescent="0.3">
      <c r="C39" s="16"/>
      <c r="K39" s="21"/>
      <c r="L39" s="22"/>
    </row>
    <row r="40" spans="3:12" ht="33" customHeight="1" x14ac:dyDescent="0.3">
      <c r="C40" s="79" t="s">
        <v>50</v>
      </c>
      <c r="D40" s="79"/>
      <c r="E40" s="65"/>
      <c r="K40" s="21"/>
      <c r="L40" s="22"/>
    </row>
    <row r="41" spans="3:12" ht="37.5" customHeight="1" x14ac:dyDescent="0.3">
      <c r="C41" s="79" t="s">
        <v>51</v>
      </c>
      <c r="D41" s="79"/>
      <c r="E41" s="65"/>
      <c r="K41" s="21"/>
      <c r="L41" s="22"/>
    </row>
    <row r="42" spans="3:12" ht="41.25" customHeight="1" x14ac:dyDescent="0.3">
      <c r="C42" s="79" t="s">
        <v>33</v>
      </c>
      <c r="D42" s="79"/>
      <c r="E42" s="65"/>
      <c r="K42" s="21"/>
      <c r="L42" s="22"/>
    </row>
    <row r="43" spans="3:12" x14ac:dyDescent="0.3">
      <c r="C43" s="16"/>
      <c r="K43" s="21"/>
      <c r="L43" s="22"/>
    </row>
    <row r="44" spans="3:12" x14ac:dyDescent="0.3">
      <c r="C44" s="16" t="s">
        <v>22</v>
      </c>
      <c r="H44" s="31"/>
      <c r="I44" s="31"/>
      <c r="J44" s="31"/>
      <c r="K44" s="31"/>
      <c r="L44" s="31"/>
    </row>
    <row r="45" spans="3:12" ht="126.45" customHeight="1" x14ac:dyDescent="0.3">
      <c r="C45" s="81" t="s">
        <v>59</v>
      </c>
      <c r="D45" s="81"/>
      <c r="E45" s="81"/>
      <c r="F45" s="81"/>
      <c r="G45" s="81"/>
      <c r="H45" s="31"/>
      <c r="I45" s="31"/>
      <c r="J45" s="31"/>
      <c r="K45" s="31"/>
      <c r="L45" s="31"/>
    </row>
    <row r="46" spans="3:12" x14ac:dyDescent="0.3">
      <c r="H46" s="31"/>
      <c r="I46" s="31"/>
      <c r="J46" s="31"/>
      <c r="K46" s="31"/>
      <c r="L46" s="31"/>
    </row>
    <row r="47" spans="3:12" s="19" customFormat="1" ht="43.2" x14ac:dyDescent="0.3">
      <c r="C47" s="23" t="s">
        <v>25</v>
      </c>
      <c r="D47" s="23" t="s">
        <v>52</v>
      </c>
      <c r="E47" s="23" t="s">
        <v>34</v>
      </c>
      <c r="F47" s="23" t="s">
        <v>19</v>
      </c>
      <c r="H47" s="32"/>
      <c r="I47" s="32"/>
      <c r="J47" s="32"/>
      <c r="K47" s="32"/>
      <c r="L47" s="33"/>
    </row>
    <row r="48" spans="3:12" x14ac:dyDescent="0.3">
      <c r="C48" s="18">
        <v>2</v>
      </c>
      <c r="D48" s="65"/>
      <c r="E48" s="20">
        <v>0.05</v>
      </c>
      <c r="F48" s="48">
        <f>E48*D48</f>
        <v>0</v>
      </c>
      <c r="H48" s="31"/>
      <c r="I48" s="31"/>
      <c r="J48" s="31"/>
      <c r="K48" s="31"/>
      <c r="L48" s="31"/>
    </row>
    <row r="49" spans="3:12" x14ac:dyDescent="0.3">
      <c r="C49" s="18">
        <v>3</v>
      </c>
      <c r="D49" s="65"/>
      <c r="E49" s="20">
        <v>0.1</v>
      </c>
      <c r="F49" s="48">
        <f t="shared" ref="F49:F67" si="0">E49*D49</f>
        <v>0</v>
      </c>
      <c r="H49" s="31"/>
      <c r="I49" s="31"/>
      <c r="J49" s="31"/>
      <c r="K49" s="31"/>
      <c r="L49" s="31"/>
    </row>
    <row r="50" spans="3:12" x14ac:dyDescent="0.3">
      <c r="C50" s="18">
        <v>4</v>
      </c>
      <c r="D50" s="65"/>
      <c r="E50" s="20">
        <v>0.15</v>
      </c>
      <c r="F50" s="48">
        <f t="shared" si="0"/>
        <v>0</v>
      </c>
      <c r="H50" s="31"/>
      <c r="I50" s="31"/>
      <c r="J50" s="31"/>
      <c r="K50" s="31"/>
      <c r="L50" s="31"/>
    </row>
    <row r="51" spans="3:12" x14ac:dyDescent="0.3">
      <c r="C51" s="18">
        <v>5</v>
      </c>
      <c r="D51" s="65"/>
      <c r="E51" s="20">
        <v>0.2</v>
      </c>
      <c r="F51" s="48">
        <f t="shared" si="0"/>
        <v>0</v>
      </c>
      <c r="H51" s="31"/>
      <c r="I51" s="31"/>
      <c r="J51" s="31"/>
      <c r="K51" s="31"/>
      <c r="L51" s="31"/>
    </row>
    <row r="52" spans="3:12" x14ac:dyDescent="0.3">
      <c r="C52" s="18">
        <v>6</v>
      </c>
      <c r="D52" s="65"/>
      <c r="E52" s="20">
        <v>0.25</v>
      </c>
      <c r="F52" s="48">
        <f t="shared" si="0"/>
        <v>0</v>
      </c>
      <c r="H52" s="31"/>
      <c r="I52" s="31"/>
      <c r="J52" s="31"/>
      <c r="K52" s="31"/>
      <c r="L52" s="31"/>
    </row>
    <row r="53" spans="3:12" x14ac:dyDescent="0.3">
      <c r="C53" s="18">
        <v>7</v>
      </c>
      <c r="D53" s="65"/>
      <c r="E53" s="20">
        <v>0.3</v>
      </c>
      <c r="F53" s="48">
        <f t="shared" si="0"/>
        <v>0</v>
      </c>
      <c r="H53" s="31"/>
      <c r="I53" s="31"/>
      <c r="J53" s="31"/>
      <c r="K53" s="31"/>
      <c r="L53" s="31"/>
    </row>
    <row r="54" spans="3:12" x14ac:dyDescent="0.3">
      <c r="C54" s="18">
        <v>8</v>
      </c>
      <c r="D54" s="65"/>
      <c r="E54" s="20">
        <v>0.35</v>
      </c>
      <c r="F54" s="48">
        <f t="shared" si="0"/>
        <v>0</v>
      </c>
    </row>
    <row r="55" spans="3:12" x14ac:dyDescent="0.3">
      <c r="C55" s="18">
        <v>9</v>
      </c>
      <c r="D55" s="65"/>
      <c r="E55" s="20">
        <v>0.4</v>
      </c>
      <c r="F55" s="48">
        <f t="shared" si="0"/>
        <v>0</v>
      </c>
    </row>
    <row r="56" spans="3:12" x14ac:dyDescent="0.3">
      <c r="C56" s="18">
        <v>10</v>
      </c>
      <c r="D56" s="65"/>
      <c r="E56" s="20">
        <v>0.45</v>
      </c>
      <c r="F56" s="48">
        <f t="shared" si="0"/>
        <v>0</v>
      </c>
    </row>
    <row r="57" spans="3:12" x14ac:dyDescent="0.3">
      <c r="C57" s="25">
        <v>11</v>
      </c>
      <c r="D57" s="65"/>
      <c r="E57" s="24">
        <v>0.5</v>
      </c>
      <c r="F57" s="48">
        <f t="shared" si="0"/>
        <v>0</v>
      </c>
    </row>
    <row r="58" spans="3:12" x14ac:dyDescent="0.3">
      <c r="C58" s="42">
        <v>12</v>
      </c>
      <c r="D58" s="65"/>
      <c r="E58" s="41">
        <v>0.55000000000000004</v>
      </c>
      <c r="F58" s="48">
        <f t="shared" si="0"/>
        <v>0</v>
      </c>
    </row>
    <row r="59" spans="3:12" x14ac:dyDescent="0.3">
      <c r="C59" s="42">
        <v>13</v>
      </c>
      <c r="D59" s="65"/>
      <c r="E59" s="41">
        <v>0.6</v>
      </c>
      <c r="F59" s="48">
        <f t="shared" si="0"/>
        <v>0</v>
      </c>
    </row>
    <row r="60" spans="3:12" x14ac:dyDescent="0.3">
      <c r="C60" s="42">
        <v>14</v>
      </c>
      <c r="D60" s="65"/>
      <c r="E60" s="41">
        <v>0.65</v>
      </c>
      <c r="F60" s="48">
        <f t="shared" si="0"/>
        <v>0</v>
      </c>
    </row>
    <row r="61" spans="3:12" x14ac:dyDescent="0.3">
      <c r="C61" s="42">
        <v>15</v>
      </c>
      <c r="D61" s="65"/>
      <c r="E61" s="41">
        <v>0.7</v>
      </c>
      <c r="F61" s="48">
        <f t="shared" si="0"/>
        <v>0</v>
      </c>
    </row>
    <row r="62" spans="3:12" x14ac:dyDescent="0.3">
      <c r="C62" s="42">
        <v>16</v>
      </c>
      <c r="D62" s="65"/>
      <c r="E62" s="41">
        <v>0.75</v>
      </c>
      <c r="F62" s="48">
        <f t="shared" si="0"/>
        <v>0</v>
      </c>
    </row>
    <row r="63" spans="3:12" x14ac:dyDescent="0.3">
      <c r="C63" s="42">
        <v>17</v>
      </c>
      <c r="D63" s="65"/>
      <c r="E63" s="41">
        <v>0.8</v>
      </c>
      <c r="F63" s="48">
        <f t="shared" si="0"/>
        <v>0</v>
      </c>
    </row>
    <row r="64" spans="3:12" x14ac:dyDescent="0.3">
      <c r="C64" s="42">
        <v>18</v>
      </c>
      <c r="D64" s="65"/>
      <c r="E64" s="41">
        <v>0.85</v>
      </c>
      <c r="F64" s="48">
        <f t="shared" si="0"/>
        <v>0</v>
      </c>
    </row>
    <row r="65" spans="3:7" x14ac:dyDescent="0.3">
      <c r="C65" s="42">
        <v>19</v>
      </c>
      <c r="D65" s="65"/>
      <c r="E65" s="41">
        <v>0.9</v>
      </c>
      <c r="F65" s="48">
        <f t="shared" si="0"/>
        <v>0</v>
      </c>
    </row>
    <row r="66" spans="3:7" x14ac:dyDescent="0.3">
      <c r="C66" s="42">
        <v>20</v>
      </c>
      <c r="D66" s="65"/>
      <c r="E66" s="41">
        <v>0.95</v>
      </c>
      <c r="F66" s="48">
        <f t="shared" si="0"/>
        <v>0</v>
      </c>
    </row>
    <row r="67" spans="3:7" x14ac:dyDescent="0.3">
      <c r="C67" s="42">
        <v>21</v>
      </c>
      <c r="D67" s="65"/>
      <c r="E67" s="41">
        <v>1</v>
      </c>
      <c r="F67" s="48">
        <f t="shared" si="0"/>
        <v>0</v>
      </c>
    </row>
    <row r="68" spans="3:7" x14ac:dyDescent="0.3">
      <c r="C68" s="25" t="s">
        <v>10</v>
      </c>
      <c r="D68" s="66"/>
      <c r="E68" s="24"/>
      <c r="F68" s="48">
        <f>SUM(F48:F67)</f>
        <v>0</v>
      </c>
    </row>
    <row r="70" spans="3:7" x14ac:dyDescent="0.3">
      <c r="C70" s="16" t="s">
        <v>23</v>
      </c>
      <c r="D70" s="30"/>
    </row>
    <row r="71" spans="3:7" ht="141.6" customHeight="1" x14ac:dyDescent="0.3">
      <c r="C71" s="82" t="s">
        <v>60</v>
      </c>
      <c r="D71" s="83"/>
      <c r="E71" s="83"/>
      <c r="F71" s="83"/>
      <c r="G71" s="83"/>
    </row>
    <row r="73" spans="3:7" x14ac:dyDescent="0.3">
      <c r="C73" s="80" t="s">
        <v>53</v>
      </c>
      <c r="D73" s="80"/>
      <c r="E73" s="89" t="s">
        <v>18</v>
      </c>
      <c r="F73" s="89" t="s">
        <v>19</v>
      </c>
    </row>
    <row r="74" spans="3:7" ht="23.25" customHeight="1" x14ac:dyDescent="0.3">
      <c r="C74" s="80"/>
      <c r="D74" s="80"/>
      <c r="E74" s="89"/>
      <c r="F74" s="89"/>
    </row>
    <row r="75" spans="3:7" ht="30.75" customHeight="1" x14ac:dyDescent="0.3">
      <c r="C75" s="80"/>
      <c r="D75" s="80"/>
      <c r="E75" s="89"/>
      <c r="F75" s="89"/>
    </row>
    <row r="76" spans="3:7" x14ac:dyDescent="0.3">
      <c r="C76" s="90"/>
      <c r="D76" s="90"/>
      <c r="E76" s="91">
        <v>0.1</v>
      </c>
      <c r="F76" s="93">
        <f>E76*C76</f>
        <v>0</v>
      </c>
    </row>
    <row r="77" spans="3:7" x14ac:dyDescent="0.3">
      <c r="C77" s="90"/>
      <c r="D77" s="90"/>
      <c r="E77" s="92"/>
      <c r="F77" s="93"/>
    </row>
    <row r="78" spans="3:7" x14ac:dyDescent="0.3">
      <c r="C78" s="90"/>
      <c r="D78" s="90"/>
      <c r="E78" s="92"/>
      <c r="F78" s="93"/>
    </row>
    <row r="80" spans="3:7" x14ac:dyDescent="0.3">
      <c r="C80" s="16" t="s">
        <v>28</v>
      </c>
    </row>
    <row r="82" spans="3:10" ht="18" customHeight="1" x14ac:dyDescent="0.3">
      <c r="C82" s="84" t="s">
        <v>29</v>
      </c>
      <c r="D82" s="84"/>
      <c r="E82" s="38">
        <f>SUM(E40:E42)</f>
        <v>0</v>
      </c>
    </row>
    <row r="83" spans="3:10" ht="18" customHeight="1" x14ac:dyDescent="0.3">
      <c r="C83" s="84" t="s">
        <v>30</v>
      </c>
      <c r="D83" s="84"/>
      <c r="E83" s="38">
        <f>F68</f>
        <v>0</v>
      </c>
    </row>
    <row r="84" spans="3:10" ht="18" customHeight="1" thickBot="1" x14ac:dyDescent="0.35">
      <c r="C84" s="85" t="s">
        <v>31</v>
      </c>
      <c r="D84" s="85"/>
      <c r="E84" s="39">
        <f>F76</f>
        <v>0</v>
      </c>
    </row>
    <row r="85" spans="3:10" ht="18" customHeight="1" x14ac:dyDescent="0.3">
      <c r="C85" s="86" t="s">
        <v>35</v>
      </c>
      <c r="D85" s="86"/>
      <c r="E85" s="40">
        <f>SUM(E82:E84)</f>
        <v>0</v>
      </c>
    </row>
    <row r="86" spans="3:10" x14ac:dyDescent="0.3">
      <c r="J86" s="12"/>
    </row>
    <row r="87" spans="3:10" x14ac:dyDescent="0.3">
      <c r="C87" s="53" t="s">
        <v>47</v>
      </c>
      <c r="D87" s="30"/>
      <c r="E87" s="30"/>
      <c r="F87" s="30"/>
      <c r="G87" s="30"/>
    </row>
    <row r="88" spans="3:10" x14ac:dyDescent="0.3">
      <c r="C88" s="30"/>
      <c r="D88" s="30"/>
      <c r="E88" s="30"/>
      <c r="F88" s="30"/>
      <c r="G88" s="30"/>
    </row>
    <row r="89" spans="3:10" s="30" customFormat="1" ht="14.4" customHeight="1" x14ac:dyDescent="0.3">
      <c r="C89" s="56" t="s">
        <v>24</v>
      </c>
      <c r="D89" s="35"/>
      <c r="E89" s="34"/>
      <c r="F89" s="55"/>
    </row>
    <row r="90" spans="3:10" s="30" customFormat="1" ht="14.4" customHeight="1" x14ac:dyDescent="0.3">
      <c r="C90" s="56"/>
      <c r="D90" s="35"/>
      <c r="E90" s="34"/>
      <c r="F90" s="55"/>
    </row>
    <row r="91" spans="3:10" s="30" customFormat="1" ht="30" customHeight="1" x14ac:dyDescent="0.3">
      <c r="C91" s="75" t="s">
        <v>36</v>
      </c>
      <c r="D91" s="75"/>
      <c r="E91" s="75"/>
      <c r="F91" s="75"/>
      <c r="G91" s="75"/>
    </row>
    <row r="92" spans="3:10" s="30" customFormat="1" ht="14.4" customHeight="1" thickBot="1" x14ac:dyDescent="0.35">
      <c r="C92" s="56"/>
      <c r="D92" s="35"/>
      <c r="E92" s="34"/>
      <c r="F92" s="55"/>
    </row>
    <row r="93" spans="3:10" s="30" customFormat="1" ht="22.05" customHeight="1" thickBot="1" x14ac:dyDescent="0.35">
      <c r="C93" s="62" t="str">
        <f>IFERROR(IF((IF(D24="",0,1-(((D20-E85)*55%)/D24)))&gt;0.5,D24*50%,(D20-E85)*55%),"Enter Data Above")</f>
        <v>Enter Data Above</v>
      </c>
      <c r="D93" s="35" t="s">
        <v>48</v>
      </c>
      <c r="E93" s="34"/>
      <c r="F93" s="55"/>
    </row>
    <row r="94" spans="3:10" s="30" customFormat="1" ht="15" thickBot="1" x14ac:dyDescent="0.35">
      <c r="C94" s="35"/>
      <c r="D94" s="35"/>
      <c r="E94" s="34"/>
      <c r="F94" s="55"/>
    </row>
    <row r="95" spans="3:10" s="30" customFormat="1" ht="19.05" customHeight="1" thickBot="1" x14ac:dyDescent="0.35">
      <c r="C95" s="77" t="s">
        <v>41</v>
      </c>
      <c r="D95" s="78"/>
      <c r="E95" s="63" t="str">
        <f>IFERROR(IF(D24="",0,1-(C93/D24)),"Enter Data Above")</f>
        <v>Enter Data Above</v>
      </c>
    </row>
    <row r="96" spans="3:10" s="30" customFormat="1" x14ac:dyDescent="0.3"/>
    <row r="97" spans="3:14" x14ac:dyDescent="0.3">
      <c r="C97" s="16" t="s">
        <v>38</v>
      </c>
      <c r="D97" s="35"/>
      <c r="E97" s="34"/>
      <c r="F97" s="29"/>
    </row>
    <row r="98" spans="3:14" s="31" customFormat="1" ht="15" thickBot="1" x14ac:dyDescent="0.35">
      <c r="D98" s="35"/>
      <c r="E98" s="34"/>
      <c r="F98" s="36"/>
    </row>
    <row r="99" spans="3:14" ht="21" customHeight="1" thickBot="1" x14ac:dyDescent="0.35">
      <c r="C99" s="59">
        <f>IF((D20-E85)&lt;=6500,0,(D20-E85)*0.034)</f>
        <v>0</v>
      </c>
      <c r="E99" s="43"/>
      <c r="F99" s="43"/>
      <c r="G99" s="43"/>
      <c r="H99" s="43"/>
      <c r="I99" s="43"/>
      <c r="J99" s="43"/>
      <c r="K99" s="43"/>
      <c r="L99" s="43"/>
      <c r="M99" s="43"/>
      <c r="N99" s="43"/>
    </row>
    <row r="100" spans="3:14" x14ac:dyDescent="0.3">
      <c r="E100" s="43"/>
      <c r="F100" s="43"/>
      <c r="G100" s="43"/>
      <c r="H100" s="43"/>
      <c r="I100" s="43"/>
      <c r="J100" s="43"/>
      <c r="K100" s="43"/>
      <c r="L100" s="43"/>
      <c r="M100" s="43"/>
      <c r="N100" s="43"/>
    </row>
    <row r="101" spans="3:14" ht="21.75" customHeight="1" x14ac:dyDescent="0.3">
      <c r="C101" s="76" t="s">
        <v>49</v>
      </c>
      <c r="D101" s="76"/>
      <c r="E101" s="76"/>
      <c r="F101" s="76"/>
      <c r="G101" s="76"/>
      <c r="H101" s="57"/>
      <c r="I101" s="43"/>
      <c r="J101" s="43"/>
      <c r="K101" s="43"/>
      <c r="L101" s="43"/>
      <c r="M101" s="43"/>
      <c r="N101" s="43"/>
    </row>
    <row r="102" spans="3:14" x14ac:dyDescent="0.3">
      <c r="C102" s="76"/>
      <c r="D102" s="76"/>
      <c r="E102" s="76"/>
      <c r="F102" s="76"/>
      <c r="G102" s="76"/>
      <c r="H102" s="30"/>
    </row>
    <row r="103" spans="3:14" s="28" customFormat="1" ht="23.25" customHeight="1" x14ac:dyDescent="0.3">
      <c r="C103" s="76"/>
      <c r="D103" s="76"/>
      <c r="E103" s="76"/>
      <c r="F103" s="76"/>
      <c r="G103" s="76"/>
      <c r="H103" s="37"/>
    </row>
    <row r="104" spans="3:14" ht="21.75" customHeight="1" x14ac:dyDescent="0.3">
      <c r="C104" s="76"/>
      <c r="D104" s="76"/>
      <c r="E104" s="76"/>
      <c r="F104" s="76"/>
      <c r="G104" s="76"/>
      <c r="H104" s="30"/>
    </row>
    <row r="105" spans="3:14" ht="22.05" customHeight="1" x14ac:dyDescent="0.3">
      <c r="C105" s="76"/>
      <c r="D105" s="76"/>
      <c r="E105" s="76"/>
      <c r="F105" s="76"/>
      <c r="G105" s="76"/>
      <c r="H105" s="30"/>
    </row>
    <row r="106" spans="3:14" x14ac:dyDescent="0.3">
      <c r="C106" s="29"/>
      <c r="G106" s="30"/>
      <c r="H106" s="30"/>
    </row>
    <row r="107" spans="3:14" x14ac:dyDescent="0.3">
      <c r="G107" s="30"/>
      <c r="H107" s="30"/>
    </row>
    <row r="108" spans="3:14" ht="24" customHeight="1" x14ac:dyDescent="0.3">
      <c r="G108" s="30"/>
      <c r="H108" s="30"/>
    </row>
    <row r="109" spans="3:14" x14ac:dyDescent="0.3">
      <c r="G109" s="30"/>
      <c r="H109" s="30"/>
    </row>
    <row r="110" spans="3:14" x14ac:dyDescent="0.3">
      <c r="G110" s="30"/>
      <c r="H110" s="30"/>
    </row>
    <row r="111" spans="3:14" x14ac:dyDescent="0.3">
      <c r="G111" s="30"/>
      <c r="H111" s="30"/>
    </row>
  </sheetData>
  <sheetProtection algorithmName="SHA-512" hashValue="ibAhEXBpYXIei52bjwHZOUcMeR/G+5nk3H0fL9PELpWExC4jteyEjWvlnZgfvVcXvuwlAlmw7wgsLuSTSX89dA==" saltValue="1oxTPVv5viUXvxfhIKHGOg==" spinCount="100000" sheet="1" objects="1" scenarios="1"/>
  <mergeCells count="24">
    <mergeCell ref="C12:G12"/>
    <mergeCell ref="C22:G22"/>
    <mergeCell ref="C30:G30"/>
    <mergeCell ref="F73:F75"/>
    <mergeCell ref="C76:D78"/>
    <mergeCell ref="E76:E78"/>
    <mergeCell ref="F76:F78"/>
    <mergeCell ref="C26:G26"/>
    <mergeCell ref="E73:E75"/>
    <mergeCell ref="C13:G13"/>
    <mergeCell ref="C38:G38"/>
    <mergeCell ref="C91:G91"/>
    <mergeCell ref="C101:G105"/>
    <mergeCell ref="C95:D95"/>
    <mergeCell ref="C40:D40"/>
    <mergeCell ref="C41:D41"/>
    <mergeCell ref="C42:D42"/>
    <mergeCell ref="C73:D75"/>
    <mergeCell ref="C45:G45"/>
    <mergeCell ref="C71:G71"/>
    <mergeCell ref="C82:D82"/>
    <mergeCell ref="C83:D83"/>
    <mergeCell ref="C84:D84"/>
    <mergeCell ref="C85:D85"/>
  </mergeCells>
  <hyperlinks>
    <hyperlink ref="C8:H8" r:id="rId1" location="BK21" display="This form is to be used when applying reductions to a producer's management requirement as per Section 18 of the EEE Regulation. " xr:uid="{D3F8CCAB-491B-4307-AB7F-71027D31289D}"/>
    <hyperlink ref="C13" r:id="rId2" display="https://rpra.ca/wp-content/uploads/EEE-Verification-and-Audit-Procedure_Final.pdf" xr:uid="{E2750B03-A582-4AE2-B25E-D05F96BECA52}"/>
    <hyperlink ref="C13:G13" r:id="rId3" display="EEE-Verification-and-Audit-Procedure" xr:uid="{2E348A31-6FB7-416F-82CA-D2EB23A99416}"/>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F7D96-2F4D-4B01-BBD1-2F0860186363}">
  <dimension ref="B6:B51"/>
  <sheetViews>
    <sheetView showGridLines="0" workbookViewId="0">
      <selection activeCell="L18" sqref="L18"/>
    </sheetView>
  </sheetViews>
  <sheetFormatPr defaultRowHeight="14.4" x14ac:dyDescent="0.3"/>
  <sheetData>
    <row r="6" spans="2:2" x14ac:dyDescent="0.3">
      <c r="B6" s="16" t="s">
        <v>42</v>
      </c>
    </row>
    <row r="8" spans="2:2" x14ac:dyDescent="0.3">
      <c r="B8" t="s">
        <v>43</v>
      </c>
    </row>
    <row r="21" spans="2:2" x14ac:dyDescent="0.3">
      <c r="B21" t="s">
        <v>44</v>
      </c>
    </row>
    <row r="38" spans="2:2" x14ac:dyDescent="0.3">
      <c r="B38" t="s">
        <v>45</v>
      </c>
    </row>
    <row r="51" spans="2:2" x14ac:dyDescent="0.3">
      <c r="B51" t="s">
        <v>46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Single-Use Battery</vt:lpstr>
      <vt:lpstr>Single-Use Battery (2)</vt:lpstr>
      <vt:lpstr>EEE Reductions</vt:lpstr>
      <vt:lpstr>Password Protection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Gutierrez</dc:creator>
  <cp:lastModifiedBy>Sydney Baker</cp:lastModifiedBy>
  <dcterms:created xsi:type="dcterms:W3CDTF">2020-04-17T18:30:09Z</dcterms:created>
  <dcterms:modified xsi:type="dcterms:W3CDTF">2021-01-18T21:15:07Z</dcterms:modified>
</cp:coreProperties>
</file>